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Anis.DHAMAN\Desktop\Update statistic 2021\"/>
    </mc:Choice>
  </mc:AlternateContent>
  <xr:revisionPtr revIDLastSave="0" documentId="13_ncr:1_{D0FE65D7-A440-4964-8AD5-69524B57940F}" xr6:coauthVersionLast="47" xr6:coauthVersionMax="47" xr10:uidLastSave="{00000000-0000-0000-0000-000000000000}"/>
  <bookViews>
    <workbookView xWindow="-120" yWindow="-120" windowWidth="29040" windowHeight="15840" activeTab="1" xr2:uid="{00000000-000D-0000-FFFF-FFFF00000000}"/>
  </bookViews>
  <sheets>
    <sheet name="Database Description" sheetId="15" r:id="rId1"/>
    <sheet name="Content" sheetId="16" r:id="rId2"/>
    <sheet name="Arab-Ownership and merger" sheetId="14" r:id="rId3"/>
    <sheet name="Arab-total flows inward" sheetId="12" r:id="rId4"/>
    <sheet name="Arab-Stocks outward -by country" sheetId="11" r:id="rId5"/>
    <sheet name="Arab-flows outward- by country" sheetId="10" r:id="rId6"/>
    <sheet name="Arab-Stocks inward - by country" sheetId="9" r:id="rId7"/>
    <sheet name="Arab-flows inward -by country" sheetId="8" r:id="rId8"/>
  </sheets>
  <externalReferences>
    <externalReference r:id="rId9"/>
    <externalReference r:id="rId10"/>
  </externalReferences>
  <definedNames>
    <definedName name="__123Graph_ATEST1" hidden="1">[1]REER!$AZ$144:$AZ$210</definedName>
    <definedName name="currency">IF(ISNA(VLOOKUP([2]InputBasics!$C$2,[2]LookUp!$E$2:$E$34,1,FALSE)),IF(ISNA(VLOOKUP([2]InputBasics!$C$2,[2]LookUp!$F$2:$F$44,1,FALSE)),"XDC","EUR"),"USD")</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7">'Arab-flows inward -by country'!$A$1:$I$25</definedName>
    <definedName name="_xlnm.Print_Area" localSheetId="5">'Arab-flows outward- by country'!$A$1:$I$22</definedName>
    <definedName name="_xlnm.Print_Area" localSheetId="2">'Arab-Ownership and merger'!$A$1:$H$20</definedName>
    <definedName name="_xlnm.Print_Area" localSheetId="6">'Arab-Stocks inward - by country'!$A$1:$I$27</definedName>
    <definedName name="_xlnm.Print_Area" localSheetId="4">'Arab-Stocks outward -by country'!$A$1:$I$22</definedName>
    <definedName name="_xlnm.Print_Area" localSheetId="3">'Arab-total flows inward'!$A$1:$M$9</definedName>
    <definedName name="_xlnm.Print_Area" localSheetId="1">Content!$B$2:$C$18</definedName>
    <definedName name="_xlnm.Print_Area" localSheetId="0">'Database Description'!$A$4:$B$7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12" l="1"/>
  <c r="D8" i="12"/>
  <c r="E8" i="12"/>
  <c r="F8" i="12"/>
  <c r="G8" i="12"/>
  <c r="H8" i="12"/>
  <c r="I8" i="12"/>
  <c r="J8" i="12"/>
  <c r="K8" i="12"/>
  <c r="L8" i="12"/>
  <c r="B8" i="12"/>
  <c r="C7" i="12"/>
  <c r="D7" i="12"/>
  <c r="E7" i="12"/>
  <c r="F7" i="12"/>
  <c r="G7" i="12"/>
  <c r="H7" i="12"/>
  <c r="I7" i="12"/>
  <c r="J7" i="12"/>
  <c r="K7" i="12"/>
  <c r="L7" i="12"/>
  <c r="B7" i="12"/>
  <c r="D24" i="8"/>
  <c r="G15" i="8" s="1"/>
  <c r="C24" i="8"/>
  <c r="E7" i="10"/>
  <c r="F7" i="10" s="1"/>
  <c r="E20" i="10"/>
  <c r="F20" i="10" s="1"/>
  <c r="E22" i="8"/>
  <c r="F22" i="8" s="1"/>
  <c r="E23" i="8"/>
  <c r="F23" i="8" s="1"/>
  <c r="E20" i="8"/>
  <c r="F20" i="8" s="1"/>
  <c r="E21" i="8"/>
  <c r="F21" i="8" s="1"/>
  <c r="G20" i="8"/>
  <c r="E20" i="14"/>
  <c r="G20" i="14"/>
  <c r="D20" i="14"/>
  <c r="F20" i="14"/>
  <c r="E26" i="9"/>
  <c r="F26" i="9" s="1"/>
  <c r="E21" i="11"/>
  <c r="F21" i="11" s="1"/>
  <c r="G23" i="9"/>
  <c r="G21" i="9"/>
  <c r="E23" i="9"/>
  <c r="F23" i="9" s="1"/>
  <c r="E21" i="9"/>
  <c r="F21" i="9" s="1"/>
  <c r="E5" i="8"/>
  <c r="F5" i="8"/>
  <c r="E9" i="8"/>
  <c r="F9" i="8" s="1"/>
  <c r="E14" i="8"/>
  <c r="F14" i="8" s="1"/>
  <c r="E15" i="8"/>
  <c r="F15" i="8" s="1"/>
  <c r="G18" i="11"/>
  <c r="E18" i="11"/>
  <c r="F18" i="11" s="1"/>
  <c r="G16" i="11"/>
  <c r="E16" i="11"/>
  <c r="F16" i="11" s="1"/>
  <c r="G3" i="11"/>
  <c r="E3" i="11"/>
  <c r="F3" i="11" s="1"/>
  <c r="G20" i="11"/>
  <c r="E20" i="11"/>
  <c r="F20" i="11" s="1"/>
  <c r="G4" i="11"/>
  <c r="E4" i="11"/>
  <c r="F4" i="11" s="1"/>
  <c r="G5" i="11"/>
  <c r="E5" i="11"/>
  <c r="F5" i="11" s="1"/>
  <c r="G9" i="11"/>
  <c r="E9" i="11"/>
  <c r="F9" i="11" s="1"/>
  <c r="G12" i="11"/>
  <c r="E12" i="11"/>
  <c r="F12" i="11" s="1"/>
  <c r="G6" i="11"/>
  <c r="E6" i="11"/>
  <c r="F6" i="11" s="1"/>
  <c r="G15" i="11"/>
  <c r="E15" i="11"/>
  <c r="F15" i="11" s="1"/>
  <c r="G13" i="11"/>
  <c r="E13" i="11"/>
  <c r="F13" i="11" s="1"/>
  <c r="G8" i="11"/>
  <c r="E8" i="11"/>
  <c r="F8" i="11" s="1"/>
  <c r="G19" i="11"/>
  <c r="E19" i="11"/>
  <c r="F19" i="11" s="1"/>
  <c r="G17" i="11"/>
  <c r="E17" i="11"/>
  <c r="F17" i="11" s="1"/>
  <c r="G11" i="11"/>
  <c r="E11" i="11"/>
  <c r="F11" i="11" s="1"/>
  <c r="G7" i="11"/>
  <c r="E7" i="11"/>
  <c r="F7" i="11" s="1"/>
  <c r="G10" i="11"/>
  <c r="E10" i="11"/>
  <c r="F10" i="11" s="1"/>
  <c r="G14" i="11"/>
  <c r="E14" i="11"/>
  <c r="F14" i="11" s="1"/>
  <c r="G13" i="10"/>
  <c r="E13" i="10"/>
  <c r="F13" i="10" s="1"/>
  <c r="G19" i="10"/>
  <c r="E19" i="10"/>
  <c r="F19" i="10" s="1"/>
  <c r="G4" i="10"/>
  <c r="E4" i="10"/>
  <c r="F4" i="10" s="1"/>
  <c r="G5" i="10"/>
  <c r="E5" i="10"/>
  <c r="F5" i="10" s="1"/>
  <c r="G6" i="10"/>
  <c r="E6" i="10"/>
  <c r="F6" i="10" s="1"/>
  <c r="G8" i="10"/>
  <c r="E8" i="10"/>
  <c r="F8" i="10" s="1"/>
  <c r="G15" i="10"/>
  <c r="E15" i="10"/>
  <c r="F15" i="10" s="1"/>
  <c r="G7" i="10"/>
  <c r="G16" i="10"/>
  <c r="E16" i="10"/>
  <c r="F16" i="10" s="1"/>
  <c r="G12" i="10"/>
  <c r="E12" i="10"/>
  <c r="F12" i="10" s="1"/>
  <c r="G20" i="10"/>
  <c r="G18" i="10"/>
  <c r="E18" i="10"/>
  <c r="F18" i="10" s="1"/>
  <c r="G14" i="10"/>
  <c r="E14" i="10"/>
  <c r="F14" i="10" s="1"/>
  <c r="G9" i="10"/>
  <c r="E9" i="10"/>
  <c r="F9" i="10" s="1"/>
  <c r="G11" i="10"/>
  <c r="E11" i="10"/>
  <c r="F11" i="10" s="1"/>
  <c r="G10" i="10"/>
  <c r="E10" i="10"/>
  <c r="F10" i="10" s="1"/>
  <c r="G17" i="10"/>
  <c r="E17" i="10"/>
  <c r="F17" i="10"/>
  <c r="G18" i="9"/>
  <c r="E5" i="9"/>
  <c r="F5" i="9" s="1"/>
  <c r="E18" i="9"/>
  <c r="F18" i="9" s="1"/>
  <c r="G4" i="9"/>
  <c r="E4" i="9"/>
  <c r="F4" i="9" s="1"/>
  <c r="G14" i="9"/>
  <c r="E14" i="9"/>
  <c r="F14" i="9" s="1"/>
  <c r="G9" i="9"/>
  <c r="E9" i="9"/>
  <c r="F9" i="9" s="1"/>
  <c r="G16" i="9"/>
  <c r="E16" i="9"/>
  <c r="F16" i="9" s="1"/>
  <c r="G17" i="9"/>
  <c r="E17" i="9"/>
  <c r="F17" i="9" s="1"/>
  <c r="G8" i="9"/>
  <c r="E8" i="9"/>
  <c r="F8" i="9" s="1"/>
  <c r="G25" i="9"/>
  <c r="E25" i="9"/>
  <c r="F25" i="9" s="1"/>
  <c r="G12" i="9"/>
  <c r="E12" i="9"/>
  <c r="F12" i="9" s="1"/>
  <c r="G20" i="9"/>
  <c r="E20" i="9"/>
  <c r="F20" i="9" s="1"/>
  <c r="G22" i="9"/>
  <c r="E22" i="9"/>
  <c r="F22" i="9" s="1"/>
  <c r="G24" i="9"/>
  <c r="E24" i="9"/>
  <c r="F24" i="9" s="1"/>
  <c r="G19" i="9"/>
  <c r="E19" i="9"/>
  <c r="F19" i="9" s="1"/>
  <c r="G10" i="9"/>
  <c r="E10" i="9"/>
  <c r="F10" i="9" s="1"/>
  <c r="G13" i="9"/>
  <c r="E13" i="9"/>
  <c r="F13" i="9" s="1"/>
  <c r="G7" i="9"/>
  <c r="E7" i="9"/>
  <c r="F7" i="9" s="1"/>
  <c r="G15" i="9"/>
  <c r="E15" i="9"/>
  <c r="F15" i="9" s="1"/>
  <c r="G6" i="9"/>
  <c r="E6" i="9"/>
  <c r="F6" i="9" s="1"/>
  <c r="G11" i="9"/>
  <c r="G5" i="9"/>
  <c r="E11" i="9"/>
  <c r="F11" i="9" s="1"/>
  <c r="E12" i="8"/>
  <c r="F12" i="8" s="1"/>
  <c r="E19" i="8"/>
  <c r="F19" i="8" s="1"/>
  <c r="E17" i="8"/>
  <c r="F17" i="8" s="1"/>
  <c r="E16" i="8"/>
  <c r="F16" i="8" s="1"/>
  <c r="E11" i="8"/>
  <c r="F11" i="8" s="1"/>
  <c r="E13" i="8"/>
  <c r="F13" i="8" s="1"/>
  <c r="E8" i="8"/>
  <c r="F8" i="8" s="1"/>
  <c r="E7" i="8"/>
  <c r="F7" i="8" s="1"/>
  <c r="E6" i="8"/>
  <c r="F6" i="8" s="1"/>
  <c r="E4" i="8"/>
  <c r="F4" i="8" s="1"/>
  <c r="E18" i="8"/>
  <c r="F18" i="8" s="1"/>
  <c r="E10" i="8"/>
  <c r="F10" i="8" s="1"/>
  <c r="E21" i="10"/>
  <c r="F21" i="10" s="1"/>
  <c r="G8" i="8" l="1"/>
  <c r="G14" i="8"/>
  <c r="G16" i="8"/>
  <c r="G17" i="8"/>
  <c r="G19" i="8"/>
  <c r="G12" i="8"/>
  <c r="G23" i="8"/>
  <c r="G18" i="8"/>
  <c r="G10" i="8"/>
  <c r="G4" i="8"/>
  <c r="G13" i="8"/>
  <c r="G6" i="8"/>
  <c r="E24" i="8"/>
  <c r="F24" i="8" s="1"/>
  <c r="G22" i="8"/>
  <c r="G7" i="8"/>
  <c r="G26" i="9"/>
  <c r="G21" i="10"/>
  <c r="G21" i="11"/>
  <c r="G11" i="8"/>
  <c r="G9" i="8"/>
  <c r="G5" i="8"/>
  <c r="G21" i="8"/>
  <c r="G24" i="8" l="1"/>
</calcChain>
</file>

<file path=xl/sharedStrings.xml><?xml version="1.0" encoding="utf-8"?>
<sst xmlns="http://schemas.openxmlformats.org/spreadsheetml/2006/main" count="279" uniqueCount="101">
  <si>
    <t>الدولة</t>
  </si>
  <si>
    <t>ترتيب 2020</t>
  </si>
  <si>
    <t>المجموع</t>
  </si>
  <si>
    <t>الجزائر</t>
  </si>
  <si>
    <t>مصر</t>
  </si>
  <si>
    <t>ليبيا</t>
  </si>
  <si>
    <t>المغرب</t>
  </si>
  <si>
    <t>السودان</t>
  </si>
  <si>
    <t>تونس</t>
  </si>
  <si>
    <t>موريتانيا</t>
  </si>
  <si>
    <t>جزر القمر</t>
  </si>
  <si>
    <t>جيبوتي</t>
  </si>
  <si>
    <t>الصومال</t>
  </si>
  <si>
    <t>البحرين</t>
  </si>
  <si>
    <t>العراق</t>
  </si>
  <si>
    <t>الأردن</t>
  </si>
  <si>
    <t>الكويت</t>
  </si>
  <si>
    <t>لبنان</t>
  </si>
  <si>
    <t>سلطنة عمان</t>
  </si>
  <si>
    <t>اليمن</t>
  </si>
  <si>
    <t>فلسطين</t>
  </si>
  <si>
    <t xml:space="preserve"> قطر</t>
  </si>
  <si>
    <t>السعودية</t>
  </si>
  <si>
    <t xml:space="preserve">الإمارات  </t>
  </si>
  <si>
    <t>الإمارات</t>
  </si>
  <si>
    <t>قطر</t>
  </si>
  <si>
    <t>سوريا</t>
  </si>
  <si>
    <t>UAE</t>
  </si>
  <si>
    <t>Egypt</t>
  </si>
  <si>
    <t>Saudi Arabia</t>
  </si>
  <si>
    <t>Lebanon</t>
  </si>
  <si>
    <t>Algeria</t>
  </si>
  <si>
    <t>Mauritania</t>
  </si>
  <si>
    <t>Jordan</t>
  </si>
  <si>
    <t>Tunisia</t>
  </si>
  <si>
    <t>Kuwait</t>
  </si>
  <si>
    <t xml:space="preserve"> Qatar</t>
  </si>
  <si>
    <t>Iraq</t>
  </si>
  <si>
    <t>Syria</t>
  </si>
  <si>
    <t>Oman</t>
  </si>
  <si>
    <t>Morocco</t>
  </si>
  <si>
    <t>Bahrain</t>
  </si>
  <si>
    <t>Country</t>
  </si>
  <si>
    <t xml:space="preserve">قيمة
 التغير/ Change </t>
  </si>
  <si>
    <t>قيمة
 التغير / Change</t>
  </si>
  <si>
    <t>عمليات بيع / Sales</t>
  </si>
  <si>
    <t>عمليات شراء/ Purchases</t>
  </si>
  <si>
    <t>Total</t>
  </si>
  <si>
    <t>Ownership and merger in Arab countries , 2019 &amp; 2020 (US$ million)</t>
  </si>
  <si>
    <t>عمليات التملك والاندماج  في الدول العربية بالمليون دولار لعامي 2019 و 2020</t>
  </si>
  <si>
    <t>Flows to Arab countries</t>
  </si>
  <si>
    <t>Flows to the world</t>
  </si>
  <si>
    <t>flows to developing
 countries</t>
  </si>
  <si>
    <t>Arab countries
 share of the world</t>
  </si>
  <si>
    <t xml:space="preserve"> Arab countries Share of developing countries</t>
  </si>
  <si>
    <t>تطور تدفقات الاستثمار الأجنبي المباشر الواردة إلى الدول العربية بالمليار دولار ونسبتها إلى الدول النامية والعالم</t>
  </si>
  <si>
    <t xml:space="preserve">قيمة التدفقات الى
 الدول العربية </t>
  </si>
  <si>
    <t xml:space="preserve">قيمة التدفقات الى 
الدول النامية </t>
  </si>
  <si>
    <t>قيمة التدفقات
 الى العالم</t>
  </si>
  <si>
    <t xml:space="preserve">حصة الدول العربية
 من الدول النامية </t>
  </si>
  <si>
    <t xml:space="preserve">حصة الدول العربية
 من العالم </t>
  </si>
  <si>
    <r>
      <rPr>
        <b/>
        <sz val="11"/>
        <color theme="1"/>
        <rFont val="Times New Roman"/>
        <family val="1"/>
      </rPr>
      <t>Source:</t>
    </r>
    <r>
      <rPr>
        <sz val="11"/>
        <color theme="1"/>
        <rFont val="Times New Roman"/>
        <family val="1"/>
      </rPr>
      <t xml:space="preserve"> UNCTAD</t>
    </r>
  </si>
  <si>
    <t>المصدر: الأونكتاد</t>
  </si>
  <si>
    <r>
      <rPr>
        <b/>
        <sz val="11"/>
        <color theme="1"/>
        <rFont val="Times New Roman"/>
        <family val="1"/>
      </rPr>
      <t>المصدر:</t>
    </r>
    <r>
      <rPr>
        <sz val="11"/>
        <color theme="1"/>
        <rFont val="Times New Roman"/>
        <family val="1"/>
      </rPr>
      <t xml:space="preserve"> الأونكتاد</t>
    </r>
  </si>
  <si>
    <t>FDI flows to Arab countries (US$ billion)and their proportion to developing countries and to the world</t>
  </si>
  <si>
    <t xml:space="preserve">  Rank 2020</t>
  </si>
  <si>
    <t xml:space="preserve">قيمة التغير
Change (Value) </t>
  </si>
  <si>
    <t>معدل التغير (%)
 (%)Change</t>
  </si>
  <si>
    <t xml:space="preserve">الحصة من الاجمالي %
 (%)Share of Total </t>
  </si>
  <si>
    <t>أرصدة الاستثمار الأجنبي المباشر بالمليون دولارالصادرة من الدول العربية بنهاية عام 2020
FDI stock issued by Arab countries in 2020  (US$ million)</t>
  </si>
  <si>
    <t>Libya</t>
  </si>
  <si>
    <t>Palestine</t>
  </si>
  <si>
    <t xml:space="preserve"> Oman</t>
  </si>
  <si>
    <t>Yemen</t>
  </si>
  <si>
    <t>Qatar</t>
  </si>
  <si>
    <t>تدفقات الاستثمار الأجنبي المباشر بالمليون دولارالصادرة من الدول العربية لعام 2020</t>
  </si>
  <si>
    <t>FDI flows  issued by Arab countries in 2020  (US$ million)</t>
  </si>
  <si>
    <t>Sudan</t>
  </si>
  <si>
    <t>Somalia</t>
  </si>
  <si>
    <t>Djibouti</t>
  </si>
  <si>
    <t>Comoros</t>
  </si>
  <si>
    <t>أرصدة الاستثمار الأجنبي المباشر بالمليون دولارالواردة إلى الدول العربية بنهاية عام 2020</t>
  </si>
  <si>
    <t>FDI stock to Arab countries in 2020  (US$ million)</t>
  </si>
  <si>
    <t>تدفقات الاستثمار الاجنبي المباشر بالمليون دولارالواردة الى الدول العربية لعام 2020</t>
  </si>
  <si>
    <t>FDI flows to Arab countries in 2020  (US$ million)</t>
  </si>
  <si>
    <t xml:space="preserve"> Ownership and merger in Arab countries , 2019 &amp; 2020  / عمليات التملك والاندماج  في الدول العربية لعامي 2019 و 2020</t>
  </si>
  <si>
    <t xml:space="preserve"> تدفقات الاستثمار الأجنبي المباشر الواردة إلى الدول العربية ونسبتها إلى الدول النامية والعالم/  FDI flows to Arab countries, values  and share to developing countries and to the world</t>
  </si>
  <si>
    <t xml:space="preserve">أرصدة الاستثمار الأجنبي المباشر الصادرة من الدول العربية بنهاية عام 2020  /FDI stock issued by Arab countries in 2020 
 </t>
  </si>
  <si>
    <t xml:space="preserve">أرصدة الاستثمار الأجنبي المباشر الصادرة من الدول العربية بنهاية عام 2020  /FDI stock to Arab countries in 2020 
 </t>
  </si>
  <si>
    <t xml:space="preserve">تدفقات الاستثمار الأجنبي المباشر الواردة إلى  الدول العربية لعام 2020 /FDI flows to Arab countries in 2020
  </t>
  </si>
  <si>
    <t xml:space="preserve">تدفقات الاستثمار الأجنبي المباشر الواردة إلى  الدول العربية لعام 2020 /FDI flows issued by Arab countries in 2020
  </t>
  </si>
  <si>
    <t>Source: UNCTAD</t>
  </si>
  <si>
    <t>العودة إلى القائمة الرئيسية
Back to Index</t>
  </si>
  <si>
    <t xml:space="preserve">المحتوى /Content </t>
  </si>
  <si>
    <t>قاعدة بيانات تدفقات وأرصدة ومشاريع الاستثمار الأجنبي الباشر في الدول  العربية - 2020</t>
  </si>
  <si>
    <t xml:space="preserve">Database - FDI Stocks &amp; Flows and FDI projects in Arab Countries - 2020 </t>
  </si>
  <si>
    <t>Database of FDI Stocks &amp; Flows in Arab Countries 2020</t>
  </si>
  <si>
    <t>قاعدة بيانات تدفقات وأرصدة  الاستثمار الأجنبي المباشر في الدول  العربية لعام 2020</t>
  </si>
  <si>
    <r>
      <t xml:space="preserve">
</t>
    </r>
    <r>
      <rPr>
        <b/>
        <sz val="14"/>
        <rFont val="Times New Roman"/>
        <family val="1"/>
      </rPr>
      <t>1. Data sources</t>
    </r>
    <r>
      <rPr>
        <sz val="14"/>
        <rFont val="Times New Roman"/>
        <family val="1"/>
      </rPr>
      <t xml:space="preserve">:
  It was based on Annual UNCTAD Data concerning Foreign direct investment 
 ( Inward and outward flows and stock)
</t>
    </r>
    <r>
      <rPr>
        <b/>
        <sz val="14"/>
        <rFont val="Times New Roman"/>
        <family val="1"/>
      </rPr>
      <t>2. Content:</t>
    </r>
    <r>
      <rPr>
        <sz val="14"/>
        <rFont val="Times New Roman"/>
        <family val="1"/>
      </rPr>
      <t xml:space="preserve">
The database contains  6 tables to monotring  FDI  Stocks  and flows, issued by and incomming to Arab countries during  2019 and 2020.
</t>
    </r>
    <r>
      <rPr>
        <b/>
        <sz val="14"/>
        <color rgb="FFC00000"/>
        <rFont val="Times New Roman"/>
        <family val="1"/>
      </rPr>
      <t>Notes :</t>
    </r>
    <r>
      <rPr>
        <sz val="14"/>
        <rFont val="Times New Roman"/>
        <family val="1"/>
      </rPr>
      <t xml:space="preserve">
</t>
    </r>
    <r>
      <rPr>
        <sz val="14"/>
        <color rgb="FFC00000"/>
        <rFont val="Times New Roman"/>
        <family val="1"/>
      </rPr>
      <t xml:space="preserve">*The geographical distribution by countries in the Arab region of FDI Stocks and flows was monitored and followed up, with a focus on the change between 2019 and 2020 and on the share of each country. For more details, you can view the report "Investment Climate in the Arab Countries for the Year 2020 "  on the following link:
</t>
    </r>
    <r>
      <rPr>
        <i/>
        <sz val="14"/>
        <color theme="1" tint="0.34998626667073579"/>
        <rFont val="Times New Roman"/>
        <family val="1"/>
      </rPr>
      <t xml:space="preserve">https://www.dhaman.net/wp-content/uploads/2021/06/Climate-E-2021.pdf
</t>
    </r>
    <r>
      <rPr>
        <i/>
        <sz val="14"/>
        <color theme="0" tint="-0.499984740745262"/>
        <rFont val="Times New Roman"/>
        <family val="1"/>
      </rPr>
      <t xml:space="preserve">
</t>
    </r>
    <r>
      <rPr>
        <sz val="14"/>
        <color rgb="FFC00000"/>
        <rFont val="Times New Roman"/>
        <family val="1"/>
      </rPr>
      <t>*** All tables are ready for printing</t>
    </r>
    <r>
      <rPr>
        <sz val="14"/>
        <rFont val="Times New Roman"/>
        <family val="1"/>
      </rPr>
      <t xml:space="preserve">
</t>
    </r>
  </si>
  <si>
    <r>
      <t xml:space="preserve">
</t>
    </r>
    <r>
      <rPr>
        <b/>
        <sz val="14"/>
        <rFont val="Times New Roman"/>
        <family val="1"/>
      </rPr>
      <t>1. مصادر البيانات :</t>
    </r>
    <r>
      <rPr>
        <sz val="14"/>
        <rFont val="Times New Roman"/>
        <family val="1"/>
      </rPr>
      <t xml:space="preserve">
 تم الاعتماد  على بيانات  الأونكتاد السنوية المتعلقة بالاستثمار الأجنبي المباشر
           (التدفقات والأرصدة الصادرة والواردة) .
</t>
    </r>
    <r>
      <rPr>
        <b/>
        <sz val="14"/>
        <rFont val="Times New Roman"/>
        <family val="1"/>
      </rPr>
      <t>2. المحتوى :</t>
    </r>
    <r>
      <rPr>
        <sz val="14"/>
        <rFont val="Times New Roman"/>
        <family val="1"/>
      </rPr>
      <t xml:space="preserve">
تحتوي قاعدة البيانات على  6 جداول تم من خلالها متابعة تطور أرصدة وتدفقات الاستثمار الاجنبي المباشر الصادرة من الدول العربية والواردة اليها خلال عامي 2019 و2020 .
</t>
    </r>
    <r>
      <rPr>
        <b/>
        <sz val="14"/>
        <color rgb="FFC00000"/>
        <rFont val="Times New Roman"/>
        <family val="1"/>
      </rPr>
      <t>الملاحظات:</t>
    </r>
    <r>
      <rPr>
        <sz val="14"/>
        <color rgb="FFC00000"/>
        <rFont val="Times New Roman"/>
        <family val="1"/>
      </rPr>
      <t xml:space="preserve">
</t>
    </r>
    <r>
      <rPr>
        <sz val="14"/>
        <rFont val="Times New Roman"/>
        <family val="1"/>
      </rPr>
      <t xml:space="preserve">
</t>
    </r>
    <r>
      <rPr>
        <sz val="14"/>
        <color rgb="FFC00000"/>
        <rFont val="Times New Roman"/>
        <family val="1"/>
      </rPr>
      <t xml:space="preserve">* تم رصد ومتابعة التوزيع الجغرافي حسب الدول في المنطقة العربية لارصدة وتدفقات الاستثمار الاجنبي المباشر مع التركيز على التغير بين عامي 2019 و2020 وعلى حصة كل دولة. لمزيد التفاصيل  يمكن الاطلاع على تقرير "مناخ الاستثمار في الدول العربية لعام 2020"  على الرابط التالي: 
</t>
    </r>
    <r>
      <rPr>
        <i/>
        <sz val="14"/>
        <color theme="1" tint="0.34998626667073579"/>
        <rFont val="Times New Roman"/>
        <family val="1"/>
      </rPr>
      <t xml:space="preserve">https://www.dhaman.net/wp-content/uploads/2021/06/ClimateA_2021_Ar.pdf
</t>
    </r>
    <r>
      <rPr>
        <sz val="14"/>
        <color rgb="FFC00000"/>
        <rFont val="Times New Roman"/>
        <family val="1"/>
      </rPr>
      <t xml:space="preserve">
***  كل الجداول جاهزة للطباعة
</t>
    </r>
    <r>
      <rPr>
        <sz val="14"/>
        <rFont val="Times New Roman"/>
        <family val="1"/>
      </rPr>
      <t xml:space="preserve">
</t>
    </r>
  </si>
  <si>
    <r>
      <rPr>
        <b/>
        <sz val="11"/>
        <color rgb="FFB34645"/>
        <rFont val="Arial"/>
        <family val="2"/>
      </rPr>
      <t>Last Update</t>
    </r>
    <r>
      <rPr>
        <b/>
        <sz val="10"/>
        <color rgb="FFB34645"/>
        <rFont val="Arial"/>
        <family val="2"/>
      </rPr>
      <t xml:space="preserve"> : June 2021
</t>
    </r>
    <r>
      <rPr>
        <b/>
        <sz val="12"/>
        <color rgb="FFB34645"/>
        <rFont val="Arial"/>
        <family val="2"/>
      </rPr>
      <t xml:space="preserve">آخر تحديث: </t>
    </r>
    <r>
      <rPr>
        <b/>
        <sz val="11"/>
        <color rgb="FFB34645"/>
        <rFont val="Arial"/>
        <family val="2"/>
      </rPr>
      <t>يونيو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</si>
</sst>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_);[Red]\(0\)"/>
    <numFmt numFmtId="165" formatCode="0.0"/>
    <numFmt numFmtId="166" formatCode="0.0_);[Red]\(0.0\)"/>
    <numFmt numFmtId="167" formatCode="0.0%"/>
  </numFmts>
  <fonts count="35" x14ac:knownFonts="1">
    <font>
      <sz val="11"/>
      <color theme="1"/>
      <name val="Calibri"/>
      <family val="2"/>
      <scheme val="minor"/>
    </font>
    <font>
      <sz val="11"/>
      <color theme="1"/>
      <name val="Times New Roman"/>
      <family val="1"/>
    </font>
    <font>
      <b/>
      <sz val="14"/>
      <color theme="0"/>
      <name val="Times New Roman"/>
      <family val="1"/>
    </font>
    <font>
      <sz val="12"/>
      <color theme="1"/>
      <name val="Times New Roman"/>
      <family val="1"/>
    </font>
    <font>
      <b/>
      <sz val="12"/>
      <color theme="0"/>
      <name val="Times New Roman"/>
      <family val="1"/>
    </font>
    <font>
      <b/>
      <sz val="16"/>
      <color theme="0"/>
      <name val="Times New Roman"/>
      <family val="1"/>
    </font>
    <font>
      <sz val="12"/>
      <color rgb="FFC00000"/>
      <name val="Times New Roman"/>
      <family val="1"/>
    </font>
    <font>
      <b/>
      <sz val="12"/>
      <color theme="1"/>
      <name val="Times New Roman"/>
      <family val="1"/>
    </font>
    <font>
      <b/>
      <sz val="18"/>
      <color theme="0"/>
      <name val="Times New Roman"/>
      <family val="1"/>
    </font>
    <font>
      <b/>
      <sz val="12"/>
      <color rgb="FFC00000"/>
      <name val="Times New Roman"/>
      <family val="1"/>
    </font>
    <font>
      <b/>
      <sz val="11"/>
      <color rgb="FFC00000"/>
      <name val="Times New Roman"/>
      <family val="1"/>
    </font>
    <font>
      <b/>
      <sz val="11"/>
      <color theme="1"/>
      <name val="Times New Roman"/>
      <family val="1"/>
    </font>
    <font>
      <sz val="10"/>
      <name val="Arial"/>
      <family val="2"/>
    </font>
    <font>
      <b/>
      <sz val="20"/>
      <color theme="0"/>
      <name val="Times New Roman"/>
      <family val="1"/>
    </font>
    <font>
      <b/>
      <sz val="18"/>
      <color theme="1"/>
      <name val="Times New Roman"/>
      <family val="1"/>
    </font>
    <font>
      <b/>
      <sz val="18"/>
      <name val="Times New Roman"/>
      <family val="1"/>
    </font>
    <font>
      <u/>
      <sz val="11"/>
      <color theme="10"/>
      <name val="Calibri"/>
      <family val="2"/>
      <scheme val="minor"/>
    </font>
    <font>
      <b/>
      <sz val="10"/>
      <color rgb="FFB34645"/>
      <name val="Arial"/>
      <family val="2"/>
    </font>
    <font>
      <b/>
      <sz val="11"/>
      <color rgb="FFB34645"/>
      <name val="Arial"/>
      <family val="2"/>
    </font>
    <font>
      <b/>
      <sz val="12"/>
      <color rgb="FFB34645"/>
      <name val="Arial"/>
      <family val="2"/>
    </font>
    <font>
      <b/>
      <sz val="20"/>
      <name val="Times New Roman"/>
      <family val="1"/>
    </font>
    <font>
      <b/>
      <i/>
      <sz val="11"/>
      <color theme="1"/>
      <name val="Times New Roman"/>
      <family val="1"/>
    </font>
    <font>
      <u/>
      <sz val="10"/>
      <color theme="10"/>
      <name val="Arial"/>
      <family val="2"/>
    </font>
    <font>
      <b/>
      <i/>
      <u/>
      <sz val="11"/>
      <name val="Times New Roman"/>
      <family val="1"/>
    </font>
    <font>
      <u/>
      <sz val="11"/>
      <color theme="10"/>
      <name val="Times New Roman"/>
      <family val="2"/>
    </font>
    <font>
      <b/>
      <i/>
      <sz val="11"/>
      <name val="Times New Roman"/>
      <family val="1"/>
    </font>
    <font>
      <b/>
      <sz val="11"/>
      <color theme="0"/>
      <name val="Times New Roman"/>
      <family val="1"/>
    </font>
    <font>
      <b/>
      <sz val="15"/>
      <color theme="0"/>
      <name val="Times New Roman"/>
      <family val="1"/>
    </font>
    <font>
      <b/>
      <i/>
      <u/>
      <sz val="11"/>
      <color theme="1" tint="0.34998626667073579"/>
      <name val="Times New Roman"/>
      <family val="1"/>
    </font>
    <font>
      <sz val="14"/>
      <name val="Times New Roman"/>
      <family val="1"/>
    </font>
    <font>
      <b/>
      <sz val="14"/>
      <name val="Times New Roman"/>
      <family val="1"/>
    </font>
    <font>
      <b/>
      <sz val="14"/>
      <color rgb="FFC00000"/>
      <name val="Times New Roman"/>
      <family val="1"/>
    </font>
    <font>
      <sz val="14"/>
      <color rgb="FFC00000"/>
      <name val="Times New Roman"/>
      <family val="1"/>
    </font>
    <font>
      <i/>
      <sz val="14"/>
      <color theme="1" tint="0.34998626667073579"/>
      <name val="Times New Roman"/>
      <family val="1"/>
    </font>
    <font>
      <i/>
      <sz val="14"/>
      <color theme="0" tint="-0.499984740745262"/>
      <name val="Times New Roman"/>
      <family val="1"/>
    </font>
  </fonts>
  <fills count="8">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0.499984740745262"/>
        <bgColor indexed="64"/>
      </patternFill>
    </fill>
  </fills>
  <borders count="21">
    <border>
      <left/>
      <right/>
      <top/>
      <bottom/>
      <diagonal/>
    </border>
    <border>
      <left style="medium">
        <color theme="0"/>
      </left>
      <right style="medium">
        <color theme="0"/>
      </right>
      <top style="medium">
        <color theme="0"/>
      </top>
      <bottom style="medium">
        <color theme="0"/>
      </bottom>
      <diagonal/>
    </border>
    <border>
      <left/>
      <right/>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medium">
        <color theme="0"/>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top/>
      <bottom style="medium">
        <color theme="0"/>
      </bottom>
      <diagonal/>
    </border>
    <border>
      <left/>
      <right/>
      <top style="medium">
        <color theme="0"/>
      </top>
      <bottom/>
      <diagonal/>
    </border>
    <border>
      <left style="medium">
        <color theme="0"/>
      </left>
      <right style="medium">
        <color theme="0"/>
      </right>
      <top/>
      <bottom/>
      <diagonal/>
    </border>
    <border>
      <left style="medium">
        <color theme="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0" fontId="12" fillId="0" borderId="0"/>
    <xf numFmtId="0" fontId="16" fillId="0" borderId="0" applyNumberFormat="0" applyFill="0" applyBorder="0" applyAlignment="0" applyProtection="0"/>
    <xf numFmtId="0" fontId="22" fillId="0" borderId="0" applyNumberFormat="0" applyFill="0" applyBorder="0" applyAlignment="0" applyProtection="0"/>
    <xf numFmtId="0" fontId="24" fillId="0" borderId="0" applyNumberFormat="0" applyFill="0" applyBorder="0" applyAlignment="0" applyProtection="0"/>
  </cellStyleXfs>
  <cellXfs count="80">
    <xf numFmtId="0" fontId="0" fillId="0" borderId="0" xfId="0"/>
    <xf numFmtId="0" fontId="1" fillId="0" borderId="0" xfId="0" applyFont="1"/>
    <xf numFmtId="0" fontId="1" fillId="4" borderId="3" xfId="0" applyFont="1" applyFill="1" applyBorder="1" applyAlignment="1">
      <alignment horizontal="center" vertical="center"/>
    </xf>
    <xf numFmtId="0" fontId="1" fillId="4" borderId="1" xfId="0" applyFont="1" applyFill="1" applyBorder="1" applyAlignment="1">
      <alignment horizontal="center" vertical="center"/>
    </xf>
    <xf numFmtId="164" fontId="1" fillId="4" borderId="1" xfId="0" applyNumberFormat="1" applyFont="1" applyFill="1" applyBorder="1" applyAlignment="1">
      <alignment horizontal="center" vertical="center"/>
    </xf>
    <xf numFmtId="0" fontId="1" fillId="5" borderId="3" xfId="0" applyFont="1" applyFill="1" applyBorder="1" applyAlignment="1">
      <alignment horizontal="center" vertical="center"/>
    </xf>
    <xf numFmtId="0" fontId="1" fillId="5" borderId="1" xfId="0" applyFont="1" applyFill="1" applyBorder="1" applyAlignment="1">
      <alignment horizontal="center" vertical="center"/>
    </xf>
    <xf numFmtId="164" fontId="1" fillId="5" borderId="1" xfId="0" applyNumberFormat="1" applyFont="1" applyFill="1" applyBorder="1" applyAlignment="1">
      <alignment horizontal="center" vertical="center"/>
    </xf>
    <xf numFmtId="1" fontId="4" fillId="2"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5" fontId="1" fillId="0" borderId="0" xfId="0" applyNumberFormat="1" applyFont="1"/>
    <xf numFmtId="164" fontId="3" fillId="4" borderId="1" xfId="0" applyNumberFormat="1" applyFont="1" applyFill="1" applyBorder="1" applyAlignment="1">
      <alignment horizontal="center" vertical="center"/>
    </xf>
    <xf numFmtId="164" fontId="3" fillId="5" borderId="1"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wrapText="1"/>
    </xf>
    <xf numFmtId="165" fontId="3" fillId="4" borderId="1" xfId="0" applyNumberFormat="1" applyFont="1" applyFill="1" applyBorder="1" applyAlignment="1">
      <alignment horizontal="center" vertical="center"/>
    </xf>
    <xf numFmtId="0" fontId="7" fillId="4" borderId="3" xfId="0" applyFont="1" applyFill="1" applyBorder="1" applyAlignment="1">
      <alignment horizontal="center" vertical="center"/>
    </xf>
    <xf numFmtId="166" fontId="1" fillId="5" borderId="1" xfId="0" applyNumberFormat="1" applyFont="1" applyFill="1" applyBorder="1" applyAlignment="1">
      <alignment horizontal="center" vertical="center"/>
    </xf>
    <xf numFmtId="166" fontId="1" fillId="4" borderId="1" xfId="0" applyNumberFormat="1" applyFont="1" applyFill="1" applyBorder="1" applyAlignment="1">
      <alignment horizontal="center" vertical="center"/>
    </xf>
    <xf numFmtId="0" fontId="2" fillId="2" borderId="3"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7" fillId="5" borderId="3" xfId="0" applyFont="1" applyFill="1" applyBorder="1" applyAlignment="1">
      <alignment horizontal="center" vertical="center" wrapText="1"/>
    </xf>
    <xf numFmtId="165" fontId="3" fillId="0" borderId="0" xfId="0" applyNumberFormat="1" applyFont="1" applyAlignment="1">
      <alignment horizontal="center" vertical="center"/>
    </xf>
    <xf numFmtId="0" fontId="7" fillId="4" borderId="3" xfId="0" applyFont="1" applyFill="1" applyBorder="1" applyAlignment="1">
      <alignment horizontal="center" vertical="center" wrapText="1"/>
    </xf>
    <xf numFmtId="167" fontId="3" fillId="0" borderId="0" xfId="0" applyNumberFormat="1" applyFont="1" applyAlignment="1">
      <alignment horizontal="center" vertical="center"/>
    </xf>
    <xf numFmtId="167" fontId="3" fillId="4" borderId="0" xfId="0" applyNumberFormat="1" applyFont="1" applyFill="1" applyAlignment="1">
      <alignment horizontal="center" vertical="center"/>
    </xf>
    <xf numFmtId="0" fontId="12" fillId="0" borderId="0" xfId="1"/>
    <xf numFmtId="0" fontId="14" fillId="0" borderId="0" xfId="1" applyFont="1"/>
    <xf numFmtId="0" fontId="14" fillId="0" borderId="0" xfId="1" applyFont="1" applyAlignment="1">
      <alignment horizontal="center"/>
    </xf>
    <xf numFmtId="0" fontId="17" fillId="4" borderId="18" xfId="1" applyFont="1" applyFill="1" applyBorder="1" applyAlignment="1">
      <alignment horizontal="center" wrapText="1"/>
    </xf>
    <xf numFmtId="0" fontId="12" fillId="4" borderId="19" xfId="1" applyFill="1" applyBorder="1"/>
    <xf numFmtId="0" fontId="15" fillId="4" borderId="19" xfId="1" applyFont="1" applyFill="1" applyBorder="1" applyAlignment="1">
      <alignment horizontal="center"/>
    </xf>
    <xf numFmtId="0" fontId="20" fillId="4" borderId="19" xfId="1" applyFont="1" applyFill="1" applyBorder="1" applyAlignment="1">
      <alignment horizontal="center"/>
    </xf>
    <xf numFmtId="0" fontId="21" fillId="0" borderId="0" xfId="1" applyFont="1" applyAlignment="1">
      <alignment horizontal="left"/>
    </xf>
    <xf numFmtId="0" fontId="21" fillId="0" borderId="0" xfId="1" applyFont="1" applyAlignment="1">
      <alignment horizontal="center"/>
    </xf>
    <xf numFmtId="0" fontId="25" fillId="0" borderId="0" xfId="1" applyFont="1"/>
    <xf numFmtId="0" fontId="10" fillId="6" borderId="1" xfId="0" applyFont="1" applyFill="1" applyBorder="1" applyAlignment="1">
      <alignment horizontal="center" vertical="center" wrapText="1" readingOrder="1"/>
    </xf>
    <xf numFmtId="0" fontId="10" fillId="6" borderId="1" xfId="0" applyFont="1" applyFill="1" applyBorder="1" applyAlignment="1">
      <alignment horizontal="center" vertical="center" wrapText="1" readingOrder="2"/>
    </xf>
    <xf numFmtId="0" fontId="10" fillId="6" borderId="3" xfId="0" applyFont="1" applyFill="1" applyBorder="1" applyAlignment="1">
      <alignment horizontal="center" vertical="center" wrapText="1"/>
    </xf>
    <xf numFmtId="164" fontId="3" fillId="6" borderId="1" xfId="0" applyNumberFormat="1" applyFont="1" applyFill="1" applyBorder="1" applyAlignment="1">
      <alignment horizontal="center" vertical="center"/>
    </xf>
    <xf numFmtId="166" fontId="3" fillId="6" borderId="1" xfId="0" applyNumberFormat="1" applyFont="1" applyFill="1" applyBorder="1" applyAlignment="1">
      <alignment horizontal="center" vertical="center"/>
    </xf>
    <xf numFmtId="0" fontId="10" fillId="6" borderId="8" xfId="0" applyFont="1" applyFill="1" applyBorder="1" applyAlignment="1">
      <alignment horizontal="center" vertical="center" wrapText="1"/>
    </xf>
    <xf numFmtId="0" fontId="10" fillId="6" borderId="6" xfId="0" applyFont="1" applyFill="1" applyBorder="1" applyAlignment="1">
      <alignment horizontal="center" vertical="center" wrapText="1" readingOrder="1"/>
    </xf>
    <xf numFmtId="0" fontId="10" fillId="6" borderId="6" xfId="0" applyFont="1" applyFill="1" applyBorder="1" applyAlignment="1">
      <alignment horizontal="center" vertical="center" wrapText="1" readingOrder="2"/>
    </xf>
    <xf numFmtId="0" fontId="6" fillId="6" borderId="8"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26" fillId="7" borderId="17" xfId="0" applyFont="1" applyFill="1" applyBorder="1" applyAlignment="1">
      <alignment horizontal="center" wrapText="1"/>
    </xf>
    <xf numFmtId="0" fontId="20" fillId="4" borderId="19" xfId="1" applyFont="1" applyFill="1" applyBorder="1" applyAlignment="1">
      <alignment horizontal="center" vertical="top"/>
    </xf>
    <xf numFmtId="0" fontId="28" fillId="0" borderId="19" xfId="2" applyFont="1" applyFill="1" applyBorder="1" applyAlignment="1">
      <alignment horizontal="left" vertical="center"/>
    </xf>
    <xf numFmtId="0" fontId="28" fillId="0" borderId="20" xfId="2" applyFont="1" applyFill="1" applyBorder="1" applyAlignment="1">
      <alignment horizontal="left" vertical="center"/>
    </xf>
    <xf numFmtId="0" fontId="15" fillId="4" borderId="18" xfId="1" applyFont="1" applyFill="1" applyBorder="1" applyAlignment="1">
      <alignment horizontal="center" vertical="center"/>
    </xf>
    <xf numFmtId="0" fontId="15" fillId="4" borderId="20" xfId="1" applyFont="1" applyFill="1" applyBorder="1" applyAlignment="1">
      <alignment horizontal="center" vertical="top" wrapText="1"/>
    </xf>
    <xf numFmtId="0" fontId="13" fillId="2" borderId="13" xfId="1" applyFont="1" applyFill="1" applyBorder="1" applyAlignment="1">
      <alignment horizontal="center"/>
    </xf>
    <xf numFmtId="0" fontId="13" fillId="2" borderId="14" xfId="1" applyFont="1" applyFill="1" applyBorder="1" applyAlignment="1">
      <alignment horizontal="center"/>
    </xf>
    <xf numFmtId="0" fontId="8" fillId="2" borderId="15" xfId="1" applyFont="1" applyFill="1" applyBorder="1" applyAlignment="1">
      <alignment horizontal="center" vertical="center"/>
    </xf>
    <xf numFmtId="0" fontId="8" fillId="2" borderId="16" xfId="1" applyFont="1" applyFill="1" applyBorder="1" applyAlignment="1">
      <alignment horizontal="center" vertical="center"/>
    </xf>
    <xf numFmtId="0" fontId="10" fillId="6" borderId="11"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5" fillId="3" borderId="0" xfId="0" applyFont="1" applyFill="1" applyBorder="1" applyAlignment="1">
      <alignment horizontal="center" vertical="top" wrapText="1"/>
    </xf>
    <xf numFmtId="0" fontId="5" fillId="3" borderId="0"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12"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5" fillId="3" borderId="2" xfId="0" applyFont="1" applyFill="1" applyBorder="1" applyAlignment="1">
      <alignment horizontal="center" vertical="center" wrapText="1" readingOrder="1"/>
    </xf>
    <xf numFmtId="0" fontId="4" fillId="2" borderId="1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 fillId="6" borderId="5" xfId="0" applyFont="1" applyFill="1" applyBorder="1" applyAlignment="1">
      <alignment horizontal="center" vertical="center"/>
    </xf>
    <xf numFmtId="0" fontId="2" fillId="6" borderId="3" xfId="0" applyFont="1" applyFill="1" applyBorder="1" applyAlignment="1">
      <alignment horizontal="center" vertical="center"/>
    </xf>
    <xf numFmtId="0" fontId="5" fillId="3" borderId="0" xfId="0" applyFont="1" applyFill="1" applyBorder="1" applyAlignment="1">
      <alignment horizontal="center" vertical="center" wrapText="1" readingOrder="1"/>
    </xf>
    <xf numFmtId="0" fontId="27" fillId="6" borderId="5" xfId="0" applyFont="1" applyFill="1" applyBorder="1" applyAlignment="1">
      <alignment horizontal="center" vertical="center"/>
    </xf>
    <xf numFmtId="0" fontId="27" fillId="6" borderId="3" xfId="0" applyFont="1" applyFill="1" applyBorder="1" applyAlignment="1">
      <alignment horizontal="center" vertical="center"/>
    </xf>
    <xf numFmtId="0" fontId="12" fillId="4" borderId="18" xfId="1" applyFill="1" applyBorder="1"/>
    <xf numFmtId="0" fontId="23" fillId="4" borderId="19" xfId="3" applyFont="1" applyFill="1" applyBorder="1" applyAlignment="1">
      <alignment horizontal="center" vertical="center"/>
    </xf>
    <xf numFmtId="0" fontId="23" fillId="4" borderId="20" xfId="3" applyFont="1" applyFill="1" applyBorder="1" applyAlignment="1">
      <alignment horizontal="center" vertical="center"/>
    </xf>
    <xf numFmtId="0" fontId="29" fillId="0" borderId="17" xfId="1" applyFont="1" applyBorder="1" applyAlignment="1">
      <alignment horizontal="center" vertical="center" wrapText="1"/>
    </xf>
    <xf numFmtId="0" fontId="29" fillId="0" borderId="17" xfId="1" applyFont="1" applyBorder="1" applyAlignment="1">
      <alignment horizontal="center" vertical="top" wrapText="1" readingOrder="2"/>
    </xf>
  </cellXfs>
  <cellStyles count="5">
    <cellStyle name="Hyperlink" xfId="2" builtinId="8"/>
    <cellStyle name="Hyperlink 2" xfId="3" xr:uid="{C663C9A6-0288-4268-9121-3E7AA35181BA}"/>
    <cellStyle name="Hyperlink 3" xfId="4" xr:uid="{08F699BC-EC81-443E-84DA-3FC125DDE819}"/>
    <cellStyle name="Normal" xfId="0" builtinId="0"/>
    <cellStyle name="Normal 4" xfId="1" xr:uid="{2533B079-6EED-47DE-8AD0-CF0087C38D64}"/>
  </cellStyles>
  <dxfs count="0"/>
  <tableStyles count="0" defaultTableStyle="TableStyleMedium2" defaultPivotStyle="PivotStyleLight16"/>
  <colors>
    <mruColors>
      <color rgb="FFBD0729"/>
      <color rgb="FFDA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2</xdr:col>
      <xdr:colOff>4257675</xdr:colOff>
      <xdr:row>5</xdr:row>
      <xdr:rowOff>38100</xdr:rowOff>
    </xdr:from>
    <xdr:to>
      <xdr:col>2</xdr:col>
      <xdr:colOff>5705475</xdr:colOff>
      <xdr:row>10</xdr:row>
      <xdr:rowOff>285750</xdr:rowOff>
    </xdr:to>
    <xdr:pic>
      <xdr:nvPicPr>
        <xdr:cNvPr id="2" name="Picture 1">
          <a:extLst>
            <a:ext uri="{FF2B5EF4-FFF2-40B4-BE49-F238E27FC236}">
              <a16:creationId xmlns:a16="http://schemas.microsoft.com/office/drawing/2014/main" id="{2C97E816-E008-4740-8427-0184D38DC5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43450" y="1343025"/>
          <a:ext cx="1447800" cy="1466850"/>
        </a:xfrm>
        <a:prstGeom prst="rect">
          <a:avLst/>
        </a:prstGeom>
      </xdr:spPr>
    </xdr:pic>
    <xdr:clientData/>
  </xdr:twoCellAnchor>
  <xdr:twoCellAnchor editAs="oneCell">
    <xdr:from>
      <xdr:col>2</xdr:col>
      <xdr:colOff>95250</xdr:colOff>
      <xdr:row>3</xdr:row>
      <xdr:rowOff>38100</xdr:rowOff>
    </xdr:from>
    <xdr:to>
      <xdr:col>2</xdr:col>
      <xdr:colOff>2886075</xdr:colOff>
      <xdr:row>11</xdr:row>
      <xdr:rowOff>1409700</xdr:rowOff>
    </xdr:to>
    <xdr:pic>
      <xdr:nvPicPr>
        <xdr:cNvPr id="5" name="Picture 4">
          <a:extLst>
            <a:ext uri="{FF2B5EF4-FFF2-40B4-BE49-F238E27FC236}">
              <a16:creationId xmlns:a16="http://schemas.microsoft.com/office/drawing/2014/main" id="{81CE9C44-B6C2-48D3-951F-9A2FA5BD2054}"/>
            </a:ext>
          </a:extLst>
        </xdr:cNvPr>
        <xdr:cNvPicPr>
          <a:picLocks noChangeAspect="1"/>
        </xdr:cNvPicPr>
      </xdr:nvPicPr>
      <xdr:blipFill>
        <a:blip xmlns:r="http://schemas.openxmlformats.org/officeDocument/2006/relationships" r:embed="rId2"/>
        <a:stretch>
          <a:fillRect/>
        </a:stretch>
      </xdr:blipFill>
      <xdr:spPr>
        <a:xfrm>
          <a:off x="581025" y="790575"/>
          <a:ext cx="2790825" cy="3467100"/>
        </a:xfrm>
        <a:prstGeom prst="rect">
          <a:avLst/>
        </a:prstGeom>
      </xdr:spPr>
    </xdr:pic>
    <xdr:clientData/>
  </xdr:twoCellAnchor>
  <xdr:twoCellAnchor editAs="oneCell">
    <xdr:from>
      <xdr:col>2</xdr:col>
      <xdr:colOff>6877050</xdr:colOff>
      <xdr:row>3</xdr:row>
      <xdr:rowOff>57150</xdr:rowOff>
    </xdr:from>
    <xdr:to>
      <xdr:col>2</xdr:col>
      <xdr:colOff>9819512</xdr:colOff>
      <xdr:row>11</xdr:row>
      <xdr:rowOff>1466850</xdr:rowOff>
    </xdr:to>
    <xdr:pic>
      <xdr:nvPicPr>
        <xdr:cNvPr id="4" name="Picture 3">
          <a:extLst>
            <a:ext uri="{FF2B5EF4-FFF2-40B4-BE49-F238E27FC236}">
              <a16:creationId xmlns:a16="http://schemas.microsoft.com/office/drawing/2014/main" id="{A02E56D3-9BB9-4E66-90AA-39C65F679851}"/>
            </a:ext>
          </a:extLst>
        </xdr:cNvPr>
        <xdr:cNvPicPr>
          <a:picLocks noChangeAspect="1"/>
        </xdr:cNvPicPr>
      </xdr:nvPicPr>
      <xdr:blipFill>
        <a:blip xmlns:r="http://schemas.openxmlformats.org/officeDocument/2006/relationships" r:embed="rId3"/>
        <a:stretch>
          <a:fillRect/>
        </a:stretch>
      </xdr:blipFill>
      <xdr:spPr>
        <a:xfrm>
          <a:off x="7362825" y="809625"/>
          <a:ext cx="2942462" cy="350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152400</xdr:colOff>
      <xdr:row>1</xdr:row>
      <xdr:rowOff>28576</xdr:rowOff>
    </xdr:from>
    <xdr:to>
      <xdr:col>11</xdr:col>
      <xdr:colOff>0</xdr:colOff>
      <xdr:row>1</xdr:row>
      <xdr:rowOff>352426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B4EFA6E-0BDC-4681-8B64-57016CE7C824}"/>
            </a:ext>
          </a:extLst>
        </xdr:cNvPr>
        <xdr:cNvSpPr/>
      </xdr:nvSpPr>
      <xdr:spPr>
        <a:xfrm>
          <a:off x="8753475" y="361951"/>
          <a:ext cx="457200" cy="323850"/>
        </a:xfrm>
        <a:prstGeom prst="leftArrow">
          <a:avLst/>
        </a:prstGeom>
        <a:solidFill>
          <a:schemeClr val="bg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152400</xdr:colOff>
      <xdr:row>0</xdr:row>
      <xdr:rowOff>28576</xdr:rowOff>
    </xdr:from>
    <xdr:to>
      <xdr:col>15</xdr:col>
      <xdr:colOff>0</xdr:colOff>
      <xdr:row>0</xdr:row>
      <xdr:rowOff>352426</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89D1F822-C74B-417D-88F3-6602B7AF74A0}"/>
            </a:ext>
          </a:extLst>
        </xdr:cNvPr>
        <xdr:cNvSpPr/>
      </xdr:nvSpPr>
      <xdr:spPr>
        <a:xfrm>
          <a:off x="8753475" y="361951"/>
          <a:ext cx="457200" cy="323850"/>
        </a:xfrm>
        <a:prstGeom prst="leftArrow">
          <a:avLst/>
        </a:prstGeom>
        <a:solidFill>
          <a:schemeClr val="bg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152400</xdr:colOff>
      <xdr:row>0</xdr:row>
      <xdr:rowOff>28576</xdr:rowOff>
    </xdr:from>
    <xdr:to>
      <xdr:col>11</xdr:col>
      <xdr:colOff>0</xdr:colOff>
      <xdr:row>0</xdr:row>
      <xdr:rowOff>352426</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3ED937C3-2A70-4FA4-95D8-E5BBD8FCE706}"/>
            </a:ext>
          </a:extLst>
        </xdr:cNvPr>
        <xdr:cNvSpPr/>
      </xdr:nvSpPr>
      <xdr:spPr>
        <a:xfrm>
          <a:off x="8753475" y="361951"/>
          <a:ext cx="457200" cy="323850"/>
        </a:xfrm>
        <a:prstGeom prst="leftArrow">
          <a:avLst/>
        </a:prstGeom>
        <a:solidFill>
          <a:schemeClr val="bg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152400</xdr:colOff>
      <xdr:row>0</xdr:row>
      <xdr:rowOff>28576</xdr:rowOff>
    </xdr:from>
    <xdr:to>
      <xdr:col>12</xdr:col>
      <xdr:colOff>0</xdr:colOff>
      <xdr:row>0</xdr:row>
      <xdr:rowOff>352426</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C4530B56-8330-4390-991F-B1F8D62AF13D}"/>
            </a:ext>
          </a:extLst>
        </xdr:cNvPr>
        <xdr:cNvSpPr/>
      </xdr:nvSpPr>
      <xdr:spPr>
        <a:xfrm>
          <a:off x="8753475" y="361951"/>
          <a:ext cx="457200" cy="323850"/>
        </a:xfrm>
        <a:prstGeom prst="leftArrow">
          <a:avLst/>
        </a:prstGeom>
        <a:solidFill>
          <a:schemeClr val="bg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152400</xdr:colOff>
      <xdr:row>0</xdr:row>
      <xdr:rowOff>28576</xdr:rowOff>
    </xdr:from>
    <xdr:to>
      <xdr:col>12</xdr:col>
      <xdr:colOff>0</xdr:colOff>
      <xdr:row>0</xdr:row>
      <xdr:rowOff>352426</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5F52FA8D-5493-4FD3-A77C-8F01B306AF94}"/>
            </a:ext>
          </a:extLst>
        </xdr:cNvPr>
        <xdr:cNvSpPr/>
      </xdr:nvSpPr>
      <xdr:spPr>
        <a:xfrm>
          <a:off x="8753475" y="361951"/>
          <a:ext cx="457200" cy="323850"/>
        </a:xfrm>
        <a:prstGeom prst="leftArrow">
          <a:avLst/>
        </a:prstGeom>
        <a:solidFill>
          <a:schemeClr val="bg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152400</xdr:colOff>
      <xdr:row>0</xdr:row>
      <xdr:rowOff>28576</xdr:rowOff>
    </xdr:from>
    <xdr:to>
      <xdr:col>13</xdr:col>
      <xdr:colOff>0</xdr:colOff>
      <xdr:row>0</xdr:row>
      <xdr:rowOff>352426</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8E1C9FC0-BA69-4B79-8F7F-6663E31CCDDA}"/>
            </a:ext>
          </a:extLst>
        </xdr:cNvPr>
        <xdr:cNvSpPr/>
      </xdr:nvSpPr>
      <xdr:spPr>
        <a:xfrm>
          <a:off x="8753475" y="361951"/>
          <a:ext cx="457200" cy="323850"/>
        </a:xfrm>
        <a:prstGeom prst="leftArrow">
          <a:avLst/>
        </a:prstGeom>
        <a:solidFill>
          <a:schemeClr val="bg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DATA\C3\CZE\REER\REERTOT99%20revis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users2\gabajyan\My%20Documents\FSI_%20STA%20template_FSI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 val="Interest Rat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ow r="1">
          <cell r="F1" t="str">
            <v>CPI111</v>
          </cell>
        </row>
        <row r="150">
          <cell r="AZ150" t="str">
            <v>REER</v>
          </cell>
        </row>
        <row r="151">
          <cell r="AZ151" t="str">
            <v>(CPI based)</v>
          </cell>
        </row>
        <row r="153">
          <cell r="AZ153" t="str">
            <v>reerc</v>
          </cell>
        </row>
        <row r="154">
          <cell r="AZ154">
            <v>1.009642963192813</v>
          </cell>
        </row>
        <row r="155">
          <cell r="AZ155">
            <v>0.90584955274081691</v>
          </cell>
        </row>
        <row r="156">
          <cell r="AZ156">
            <v>1.0486060074945365</v>
          </cell>
        </row>
        <row r="157">
          <cell r="AZ157">
            <v>1.0096271689377452</v>
          </cell>
        </row>
        <row r="158">
          <cell r="AZ158">
            <v>1.0162113742847021</v>
          </cell>
        </row>
        <row r="159">
          <cell r="AZ159">
            <v>1.0058013162293933</v>
          </cell>
        </row>
        <row r="160">
          <cell r="AZ160">
            <v>0.99825031296119759</v>
          </cell>
        </row>
        <row r="161">
          <cell r="AZ161">
            <v>0.90352240973764386</v>
          </cell>
        </row>
        <row r="162">
          <cell r="AZ162">
            <v>0.91320229072180292</v>
          </cell>
        </row>
        <row r="163">
          <cell r="AZ163">
            <v>0.74689509092898387</v>
          </cell>
        </row>
        <row r="164">
          <cell r="AZ164">
            <v>0.69176599641183467</v>
          </cell>
        </row>
        <row r="165">
          <cell r="AZ165">
            <v>0.63812772138269314</v>
          </cell>
        </row>
        <row r="166">
          <cell r="AZ166">
            <v>0.52270821897392594</v>
          </cell>
        </row>
        <row r="167">
          <cell r="AZ167">
            <v>0.47988117591450397</v>
          </cell>
        </row>
        <row r="168">
          <cell r="AZ168">
            <v>0.56039049020909004</v>
          </cell>
        </row>
        <row r="169">
          <cell r="AZ169">
            <v>0.54919522992492209</v>
          </cell>
        </row>
        <row r="170">
          <cell r="AZ170">
            <v>0.55724065940892986</v>
          </cell>
        </row>
        <row r="171">
          <cell r="AZ171">
            <v>0.55913778196545905</v>
          </cell>
        </row>
        <row r="172">
          <cell r="AZ172">
            <v>0.55047749176402194</v>
          </cell>
        </row>
        <row r="173">
          <cell r="AZ173">
            <v>0.50339852751922243</v>
          </cell>
        </row>
        <row r="174">
          <cell r="AZ174">
            <v>0.49966963053337499</v>
          </cell>
        </row>
        <row r="175">
          <cell r="AZ175">
            <v>0.53751826927998125</v>
          </cell>
        </row>
        <row r="176">
          <cell r="AZ176">
            <v>0.58819341531803637</v>
          </cell>
        </row>
        <row r="177">
          <cell r="AZ177">
            <v>0.54520374429306806</v>
          </cell>
        </row>
        <row r="178">
          <cell r="AZ178">
            <v>0.50191922404464284</v>
          </cell>
        </row>
        <row r="179">
          <cell r="AZ179">
            <v>0.47289124089802442</v>
          </cell>
        </row>
        <row r="180">
          <cell r="AZ180">
            <v>0.53779372040718754</v>
          </cell>
        </row>
        <row r="181">
          <cell r="AZ181">
            <v>0.52031027090067539</v>
          </cell>
        </row>
        <row r="182">
          <cell r="AZ182">
            <v>0.52875625203352927</v>
          </cell>
        </row>
        <row r="183">
          <cell r="AZ183">
            <v>0.51822981815012714</v>
          </cell>
        </row>
        <row r="184">
          <cell r="AZ184">
            <v>0.52196485425297834</v>
          </cell>
        </row>
        <row r="185">
          <cell r="AZ185">
            <v>0.46212444178161682</v>
          </cell>
        </row>
        <row r="186">
          <cell r="AZ186">
            <v>0.46461534940216043</v>
          </cell>
        </row>
        <row r="187">
          <cell r="AZ187">
            <v>0.51685485848213586</v>
          </cell>
        </row>
        <row r="188">
          <cell r="AZ188">
            <v>0.58733078310468356</v>
          </cell>
        </row>
        <row r="189">
          <cell r="AZ189">
            <v>0.54467255674537707</v>
          </cell>
        </row>
        <row r="190">
          <cell r="AZ190">
            <v>0.49491628187393039</v>
          </cell>
        </row>
        <row r="191">
          <cell r="AZ191">
            <v>0.47334006101170639</v>
          </cell>
        </row>
        <row r="192">
          <cell r="AZ192">
            <v>0.52731149208694328</v>
          </cell>
        </row>
        <row r="193">
          <cell r="AZ193">
            <v>0.50876388469734279</v>
          </cell>
        </row>
        <row r="194">
          <cell r="AZ194">
            <v>0.52822287627554354</v>
          </cell>
        </row>
        <row r="195">
          <cell r="AZ195">
            <v>0.52333103896538491</v>
          </cell>
        </row>
        <row r="196">
          <cell r="AZ196">
            <v>0.51958168623795009</v>
          </cell>
        </row>
        <row r="197">
          <cell r="AZ197">
            <v>0.48548465689332138</v>
          </cell>
        </row>
        <row r="198">
          <cell r="AZ198">
            <v>0.47719119328193266</v>
          </cell>
        </row>
        <row r="199">
          <cell r="AZ199">
            <v>0.52092006293441795</v>
          </cell>
        </row>
        <row r="200">
          <cell r="AZ200">
            <v>0.5901055816720554</v>
          </cell>
        </row>
        <row r="201">
          <cell r="AZ201">
            <v>0.54002173907925877</v>
          </cell>
        </row>
        <row r="202">
          <cell r="AZ202">
            <v>0.49219152015457668</v>
          </cell>
        </row>
        <row r="203">
          <cell r="AZ203">
            <v>0.46583880811168621</v>
          </cell>
        </row>
        <row r="204">
          <cell r="AZ204">
            <v>0.50706163561399498</v>
          </cell>
        </row>
        <row r="205">
          <cell r="AZ205">
            <v>0.49976394690650044</v>
          </cell>
        </row>
        <row r="206">
          <cell r="AZ206">
            <v>0.52513312910879206</v>
          </cell>
        </row>
        <row r="207">
          <cell r="AZ207">
            <v>0.51348097145076543</v>
          </cell>
        </row>
        <row r="208">
          <cell r="AZ208">
            <v>0.50145143880579912</v>
          </cell>
        </row>
        <row r="209">
          <cell r="AZ209">
            <v>0.47119476502599783</v>
          </cell>
        </row>
        <row r="210">
          <cell r="AZ210">
            <v>0.46201037289063729</v>
          </cell>
        </row>
      </sheetData>
      <sheetData sheetId="15">
        <row r="1">
          <cell r="O1" t="str">
            <v>Rprofit</v>
          </cell>
        </row>
      </sheetData>
      <sheetData sheetId="16"/>
      <sheetData sheetId="17"/>
      <sheetData sheetId="18"/>
      <sheetData sheetId="19">
        <row r="6">
          <cell r="H6" t="str">
            <v>Czech Republic: Real Effective Exchange Rate (based on CPI) , 1991-98</v>
          </cell>
        </row>
      </sheetData>
      <sheetData sheetId="20">
        <row r="2">
          <cell r="B2" t="str">
            <v>REER-CPI</v>
          </cell>
        </row>
      </sheetData>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STRUCTIONS"/>
      <sheetName val="InputBasics"/>
      <sheetName val="SR Table"/>
      <sheetName val="Panel Chart"/>
      <sheetName val="Panel Chart Data"/>
      <sheetName val="DMX_OUT"/>
      <sheetName val="FSI_IN"/>
      <sheetName val="LookUp"/>
    </sheetNames>
    <sheetDataSet>
      <sheetData sheetId="0" refreshError="1"/>
      <sheetData sheetId="1" refreshError="1"/>
      <sheetData sheetId="2">
        <row r="2">
          <cell r="C2" t="str">
            <v>West Bank and Gaza</v>
          </cell>
        </row>
      </sheetData>
      <sheetData sheetId="3" refreshError="1"/>
      <sheetData sheetId="4" refreshError="1"/>
      <sheetData sheetId="5" refreshError="1"/>
      <sheetData sheetId="6" refreshError="1"/>
      <sheetData sheetId="7" refreshError="1"/>
      <sheetData sheetId="8">
        <row r="2">
          <cell r="E2" t="str">
            <v>United States</v>
          </cell>
          <cell r="F2" t="str">
            <v>Kosovo</v>
          </cell>
        </row>
        <row r="3">
          <cell r="E3" t="str">
            <v>Ecuador</v>
          </cell>
          <cell r="F3" t="str">
            <v>Montenegro</v>
          </cell>
        </row>
        <row r="4">
          <cell r="E4" t="str">
            <v>Micronesia</v>
          </cell>
          <cell r="F4" t="str">
            <v>Austria</v>
          </cell>
        </row>
        <row r="5">
          <cell r="E5" t="str">
            <v>Zimbabwe</v>
          </cell>
          <cell r="F5" t="str">
            <v>Belgium</v>
          </cell>
        </row>
        <row r="6">
          <cell r="E6" t="str">
            <v>West Bank and Gaza</v>
          </cell>
          <cell r="F6" t="str">
            <v>Cyprus</v>
          </cell>
        </row>
        <row r="7">
          <cell r="F7" t="str">
            <v>Estonia</v>
          </cell>
        </row>
        <row r="8">
          <cell r="F8" t="str">
            <v>Finland</v>
          </cell>
        </row>
        <row r="9">
          <cell r="F9" t="str">
            <v>France</v>
          </cell>
        </row>
        <row r="10">
          <cell r="F10" t="str">
            <v>Germany</v>
          </cell>
        </row>
        <row r="11">
          <cell r="F11" t="str">
            <v>Greece</v>
          </cell>
        </row>
        <row r="12">
          <cell r="F12" t="str">
            <v>Ireland</v>
          </cell>
        </row>
        <row r="13">
          <cell r="F13" t="str">
            <v>Italy</v>
          </cell>
        </row>
        <row r="14">
          <cell r="F14" t="str">
            <v>Latvia</v>
          </cell>
        </row>
        <row r="15">
          <cell r="F15" t="str">
            <v>Lithuania</v>
          </cell>
        </row>
        <row r="16">
          <cell r="F16" t="str">
            <v>Luxembourg</v>
          </cell>
        </row>
        <row r="17">
          <cell r="F17" t="str">
            <v>Malta</v>
          </cell>
        </row>
        <row r="18">
          <cell r="F18" t="str">
            <v>Netherlands</v>
          </cell>
        </row>
        <row r="19">
          <cell r="F19" t="str">
            <v>Portugal</v>
          </cell>
        </row>
        <row r="20">
          <cell r="F20" t="str">
            <v>Spain</v>
          </cell>
        </row>
        <row r="21">
          <cell r="F21" t="str">
            <v>Slovenia</v>
          </cell>
        </row>
        <row r="22">
          <cell r="F22" t="str">
            <v>Slovak Republic</v>
          </cell>
        </row>
        <row r="23">
          <cell r="F23" t="str">
            <v>San Marino</v>
          </cell>
        </row>
        <row r="24">
          <cell r="F24" t="str">
            <v>Euro Area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8930D-24F9-49FD-801A-C687B12175A4}">
  <sheetPr>
    <tabColor rgb="FFCDF2FF"/>
  </sheetPr>
  <dimension ref="A3:T8"/>
  <sheetViews>
    <sheetView showGridLines="0" workbookViewId="0">
      <selection activeCell="G7" sqref="G7"/>
    </sheetView>
  </sheetViews>
  <sheetFormatPr defaultRowHeight="12.75" x14ac:dyDescent="0.2"/>
  <cols>
    <col min="1" max="1" width="92.7109375" style="27" customWidth="1"/>
    <col min="2" max="2" width="100.85546875" style="27" customWidth="1"/>
    <col min="3" max="6" width="9.140625" style="27"/>
    <col min="7" max="7" width="24.140625" style="27" customWidth="1"/>
    <col min="8" max="15" width="9.140625" style="27"/>
    <col min="16" max="17" width="9.140625" style="27" customWidth="1"/>
    <col min="18" max="18" width="5" style="27" customWidth="1"/>
    <col min="19" max="20" width="9.140625" style="27" hidden="1" customWidth="1"/>
    <col min="21" max="21" width="14.7109375" style="27" customWidth="1"/>
    <col min="22" max="16384" width="9.140625" style="27"/>
  </cols>
  <sheetData>
    <row r="3" spans="1:13" ht="13.5" thickBot="1" x14ac:dyDescent="0.25"/>
    <row r="4" spans="1:13" ht="36" customHeight="1" x14ac:dyDescent="0.35">
      <c r="A4" s="53" t="s">
        <v>94</v>
      </c>
      <c r="B4" s="54"/>
      <c r="C4" s="28"/>
      <c r="D4" s="28"/>
      <c r="E4" s="28"/>
      <c r="F4" s="28"/>
      <c r="G4" s="28"/>
      <c r="H4" s="28"/>
      <c r="I4" s="28"/>
      <c r="J4" s="28"/>
      <c r="K4" s="28"/>
      <c r="L4" s="28"/>
      <c r="M4" s="28"/>
    </row>
    <row r="5" spans="1:13" ht="42" customHeight="1" thickBot="1" x14ac:dyDescent="0.35">
      <c r="A5" s="55" t="s">
        <v>95</v>
      </c>
      <c r="B5" s="56"/>
      <c r="C5" s="28"/>
      <c r="D5" s="28"/>
      <c r="E5" s="28"/>
      <c r="F5" s="28"/>
      <c r="G5" s="28"/>
      <c r="H5" s="28"/>
      <c r="I5" s="28"/>
      <c r="J5" s="28"/>
      <c r="K5" s="28"/>
      <c r="L5" s="28"/>
      <c r="M5" s="28"/>
    </row>
    <row r="6" spans="1:13" ht="27" customHeight="1" thickBot="1" x14ac:dyDescent="0.35">
      <c r="A6" s="29"/>
      <c r="B6" s="29"/>
      <c r="C6" s="29"/>
      <c r="D6" s="29"/>
      <c r="E6" s="29"/>
      <c r="F6" s="29"/>
      <c r="G6" s="29"/>
      <c r="H6" s="29"/>
      <c r="I6" s="29"/>
      <c r="J6" s="29"/>
      <c r="K6" s="29"/>
      <c r="L6" s="29"/>
      <c r="M6" s="29"/>
    </row>
    <row r="7" spans="1:13" ht="409.5" customHeight="1" thickBot="1" x14ac:dyDescent="0.25">
      <c r="A7" s="78" t="s">
        <v>98</v>
      </c>
      <c r="B7" s="79" t="s">
        <v>99</v>
      </c>
    </row>
    <row r="8" spans="1:13" ht="409.5" customHeight="1" x14ac:dyDescent="0.2"/>
  </sheetData>
  <mergeCells count="2">
    <mergeCell ref="A4:B4"/>
    <mergeCell ref="A5:B5"/>
  </mergeCells>
  <printOptions horizontalCentered="1" verticalCentered="1"/>
  <pageMargins left="0" right="0" top="0" bottom="0" header="0" footer="0"/>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E4FC3-5E23-4E34-8CE5-24F0F723BB9D}">
  <sheetPr>
    <tabColor rgb="FFFFC000"/>
  </sheetPr>
  <dimension ref="A1:U18"/>
  <sheetViews>
    <sheetView showGridLines="0" tabSelected="1" topLeftCell="B1" workbookViewId="0">
      <selection activeCell="I12" sqref="I12"/>
    </sheetView>
  </sheetViews>
  <sheetFormatPr defaultRowHeight="12.75" x14ac:dyDescent="0.2"/>
  <cols>
    <col min="1" max="1" width="3.7109375" style="27" hidden="1" customWidth="1"/>
    <col min="2" max="2" width="7.28515625" style="27" customWidth="1"/>
    <col min="3" max="3" width="149.28515625" style="27" customWidth="1"/>
    <col min="4" max="7" width="9.140625" style="27"/>
    <col min="8" max="8" width="24.140625" style="27" customWidth="1"/>
    <col min="9" max="16" width="9.140625" style="27"/>
    <col min="17" max="18" width="9.140625" style="27" customWidth="1"/>
    <col min="19" max="19" width="5" style="27" customWidth="1"/>
    <col min="20" max="21" width="9.140625" style="27" hidden="1" customWidth="1"/>
    <col min="22" max="22" width="14.7109375" style="27" customWidth="1"/>
    <col min="23" max="16384" width="9.140625" style="27"/>
  </cols>
  <sheetData>
    <row r="1" spans="1:14" ht="13.5" thickBot="1" x14ac:dyDescent="0.25"/>
    <row r="2" spans="1:14" ht="41.25" customHeight="1" x14ac:dyDescent="0.2">
      <c r="B2" s="75"/>
      <c r="C2" s="51" t="s">
        <v>97</v>
      </c>
    </row>
    <row r="3" spans="1:14" ht="27" customHeight="1" thickBot="1" x14ac:dyDescent="0.25">
      <c r="B3" s="31"/>
      <c r="C3" s="52" t="s">
        <v>96</v>
      </c>
    </row>
    <row r="4" spans="1:14" ht="30.75" x14ac:dyDescent="0.25">
      <c r="B4" s="31"/>
      <c r="C4" s="30" t="s">
        <v>100</v>
      </c>
    </row>
    <row r="5" spans="1:14" x14ac:dyDescent="0.2">
      <c r="B5" s="31"/>
      <c r="C5" s="31"/>
    </row>
    <row r="6" spans="1:14" x14ac:dyDescent="0.2">
      <c r="B6" s="31"/>
      <c r="C6" s="31"/>
    </row>
    <row r="7" spans="1:14" ht="22.5" x14ac:dyDescent="0.3">
      <c r="B7" s="31"/>
      <c r="C7" s="32"/>
    </row>
    <row r="8" spans="1:14" ht="22.5" x14ac:dyDescent="0.3">
      <c r="B8" s="31"/>
      <c r="C8" s="32"/>
    </row>
    <row r="9" spans="1:14" x14ac:dyDescent="0.2">
      <c r="B9" s="31"/>
      <c r="C9" s="31"/>
    </row>
    <row r="10" spans="1:14" ht="25.5" x14ac:dyDescent="0.35">
      <c r="B10" s="31"/>
      <c r="C10" s="33"/>
    </row>
    <row r="11" spans="1:14" ht="25.5" x14ac:dyDescent="0.35">
      <c r="B11" s="31"/>
      <c r="C11" s="33"/>
    </row>
    <row r="12" spans="1:14" ht="120" customHeight="1" x14ac:dyDescent="0.2">
      <c r="B12" s="31"/>
      <c r="C12" s="48" t="s">
        <v>93</v>
      </c>
    </row>
    <row r="13" spans="1:14" s="36" customFormat="1" ht="42.75" customHeight="1" x14ac:dyDescent="0.25">
      <c r="A13" s="34"/>
      <c r="B13" s="76">
        <v>1</v>
      </c>
      <c r="C13" s="49" t="s">
        <v>85</v>
      </c>
      <c r="D13" s="34"/>
      <c r="E13" s="34"/>
      <c r="F13" s="34"/>
      <c r="G13" s="35"/>
      <c r="H13" s="35"/>
      <c r="I13" s="35"/>
      <c r="J13" s="35"/>
      <c r="K13" s="35"/>
      <c r="L13" s="35"/>
      <c r="M13" s="35"/>
      <c r="N13" s="35"/>
    </row>
    <row r="14" spans="1:14" s="36" customFormat="1" ht="42.75" customHeight="1" x14ac:dyDescent="0.25">
      <c r="A14" s="34"/>
      <c r="B14" s="76">
        <v>2</v>
      </c>
      <c r="C14" s="49" t="s">
        <v>86</v>
      </c>
      <c r="D14" s="34"/>
      <c r="E14" s="34"/>
      <c r="F14" s="34"/>
      <c r="G14" s="35"/>
      <c r="H14" s="35"/>
      <c r="I14" s="35"/>
      <c r="J14" s="35"/>
      <c r="K14" s="35"/>
      <c r="L14" s="35"/>
      <c r="M14" s="35"/>
      <c r="N14" s="35"/>
    </row>
    <row r="15" spans="1:14" s="36" customFormat="1" ht="42.75" customHeight="1" x14ac:dyDescent="0.25">
      <c r="A15" s="34"/>
      <c r="B15" s="76">
        <v>3</v>
      </c>
      <c r="C15" s="49" t="s">
        <v>87</v>
      </c>
      <c r="D15" s="34"/>
      <c r="E15" s="34"/>
      <c r="F15" s="34"/>
      <c r="G15" s="35"/>
      <c r="H15" s="35"/>
      <c r="I15" s="35"/>
      <c r="J15" s="35"/>
      <c r="K15" s="35"/>
      <c r="L15" s="35"/>
      <c r="M15" s="35"/>
      <c r="N15" s="35"/>
    </row>
    <row r="16" spans="1:14" s="36" customFormat="1" ht="42.75" customHeight="1" x14ac:dyDescent="0.25">
      <c r="A16" s="34"/>
      <c r="B16" s="76">
        <v>4</v>
      </c>
      <c r="C16" s="49" t="s">
        <v>90</v>
      </c>
      <c r="D16" s="34"/>
      <c r="E16" s="34"/>
      <c r="F16" s="34"/>
      <c r="G16" s="35"/>
      <c r="H16" s="35"/>
      <c r="I16" s="35"/>
      <c r="J16" s="35"/>
      <c r="K16" s="35"/>
      <c r="L16" s="35"/>
      <c r="M16" s="35"/>
      <c r="N16" s="35"/>
    </row>
    <row r="17" spans="1:14" s="36" customFormat="1" ht="42.75" customHeight="1" x14ac:dyDescent="0.25">
      <c r="A17" s="34"/>
      <c r="B17" s="76">
        <v>5</v>
      </c>
      <c r="C17" s="49" t="s">
        <v>88</v>
      </c>
      <c r="D17" s="34"/>
      <c r="E17" s="34"/>
      <c r="F17" s="34"/>
      <c r="G17" s="35"/>
      <c r="H17" s="35"/>
      <c r="I17" s="35"/>
      <c r="J17" s="35"/>
      <c r="K17" s="35"/>
      <c r="L17" s="35"/>
      <c r="M17" s="35"/>
      <c r="N17" s="35"/>
    </row>
    <row r="18" spans="1:14" s="36" customFormat="1" ht="42.75" customHeight="1" thickBot="1" x14ac:dyDescent="0.3">
      <c r="A18" s="34"/>
      <c r="B18" s="77">
        <v>6</v>
      </c>
      <c r="C18" s="50" t="s">
        <v>89</v>
      </c>
      <c r="D18" s="34"/>
      <c r="E18" s="34"/>
      <c r="F18" s="34"/>
      <c r="G18" s="35"/>
      <c r="H18" s="35"/>
      <c r="I18" s="35"/>
      <c r="J18" s="35"/>
      <c r="K18" s="35"/>
      <c r="L18" s="35"/>
      <c r="M18" s="35"/>
      <c r="N18" s="35"/>
    </row>
  </sheetData>
  <hyperlinks>
    <hyperlink ref="C13" location="'Arab-Ownership and merger'!A1" display=" Ownership and merger in Arab countries , 2019 &amp; 2020  / عمليات التملك والاندماج  في الدول العربية لعامي 2019 و 2020" xr:uid="{325D9044-2ECA-4B7C-A75E-E6877C58397A}"/>
    <hyperlink ref="C14" location="'Arab-total flows inward'!A1" display=" تدفقات الاستثمار الأجنبي المباشر الواردة إلى الدول العربية ونسبتها إلى الدول النامية والعالم/  FDI flows to Arab countries, values  and share to developing countries and to the world" xr:uid="{B6698DA7-7D08-433F-A317-DFB5D1ED0CCA}"/>
    <hyperlink ref="C15" location="'Arab-Stocks outward -by country'!A1" display="'Arab-Stocks outward -by country'!A1" xr:uid="{75AB44B9-9AE6-483C-8EF7-B7BB1AEA42A5}"/>
    <hyperlink ref="C16" location="'Arab-flows outward- by country'!A1" display="'Arab-flows outward- by country'!A1" xr:uid="{DD878FB4-078D-42ED-BF1A-E9A36CC4D95B}"/>
    <hyperlink ref="C17" location="'Arab-Stocks inward - by country'!A1" display="'Arab-Stocks inward - by country'!A1" xr:uid="{07F0D09F-F88B-4A79-868E-EDB4350BF6B6}"/>
    <hyperlink ref="C18" location="'Arab-flows inward -by country'!A1" display="'Arab-flows inward -by country'!A1" xr:uid="{18E065CE-39CC-4D8C-9BFE-A7AEA79E9436}"/>
  </hyperlinks>
  <printOptions horizontalCentered="1" verticalCentered="1"/>
  <pageMargins left="0" right="0" top="0" bottom="0" header="0" footer="0"/>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L20"/>
  <sheetViews>
    <sheetView workbookViewId="0">
      <selection activeCell="K2" sqref="K2:L2"/>
    </sheetView>
  </sheetViews>
  <sheetFormatPr defaultColWidth="9.140625" defaultRowHeight="15" x14ac:dyDescent="0.25"/>
  <cols>
    <col min="1" max="1" width="17.140625" style="1" customWidth="1"/>
    <col min="2" max="2" width="11.85546875" style="1" customWidth="1"/>
    <col min="3" max="3" width="12" style="1" customWidth="1"/>
    <col min="4" max="4" width="14" style="1" customWidth="1"/>
    <col min="5" max="5" width="13" style="1" customWidth="1"/>
    <col min="6" max="6" width="13.140625" style="1" customWidth="1"/>
    <col min="7" max="7" width="12.42578125" style="1" customWidth="1"/>
    <col min="8" max="8" width="17.140625" style="1" customWidth="1"/>
    <col min="9" max="11" width="9.140625" style="1"/>
    <col min="12" max="12" width="21.42578125" style="1" customWidth="1"/>
    <col min="13" max="16384" width="9.140625" style="1"/>
  </cols>
  <sheetData>
    <row r="1" spans="1:12" ht="26.25" customHeight="1" thickBot="1" x14ac:dyDescent="0.3">
      <c r="A1" s="60" t="s">
        <v>49</v>
      </c>
      <c r="B1" s="60"/>
      <c r="C1" s="60"/>
      <c r="D1" s="60"/>
      <c r="E1" s="60"/>
      <c r="F1" s="60"/>
      <c r="G1" s="60"/>
      <c r="H1" s="60"/>
    </row>
    <row r="2" spans="1:12" ht="33" customHeight="1" thickBot="1" x14ac:dyDescent="0.3">
      <c r="A2" s="59" t="s">
        <v>48</v>
      </c>
      <c r="B2" s="59"/>
      <c r="C2" s="59"/>
      <c r="D2" s="59"/>
      <c r="E2" s="59"/>
      <c r="F2" s="59"/>
      <c r="G2" s="59"/>
      <c r="H2" s="59"/>
      <c r="L2" s="47" t="s">
        <v>92</v>
      </c>
    </row>
    <row r="3" spans="1:12" ht="27" customHeight="1" thickBot="1" x14ac:dyDescent="0.3">
      <c r="A3" s="57" t="s">
        <v>42</v>
      </c>
      <c r="B3" s="61" t="s">
        <v>45</v>
      </c>
      <c r="C3" s="62"/>
      <c r="D3" s="57" t="s">
        <v>43</v>
      </c>
      <c r="E3" s="61" t="s">
        <v>46</v>
      </c>
      <c r="F3" s="62"/>
      <c r="G3" s="63" t="s">
        <v>44</v>
      </c>
      <c r="H3" s="57" t="s">
        <v>0</v>
      </c>
    </row>
    <row r="4" spans="1:12" ht="27" customHeight="1" thickBot="1" x14ac:dyDescent="0.3">
      <c r="A4" s="58"/>
      <c r="B4" s="19">
        <v>2019</v>
      </c>
      <c r="C4" s="19">
        <v>2020</v>
      </c>
      <c r="D4" s="58"/>
      <c r="E4" s="19">
        <v>2019</v>
      </c>
      <c r="F4" s="19">
        <v>2020</v>
      </c>
      <c r="G4" s="61"/>
      <c r="H4" s="58"/>
    </row>
    <row r="5" spans="1:12" ht="18" customHeight="1" thickBot="1" x14ac:dyDescent="0.3">
      <c r="A5" s="5" t="s">
        <v>27</v>
      </c>
      <c r="B5" s="6">
        <v>9136</v>
      </c>
      <c r="C5" s="7">
        <v>16392</v>
      </c>
      <c r="D5" s="12">
        <v>7256</v>
      </c>
      <c r="E5" s="12">
        <v>-1145</v>
      </c>
      <c r="F5" s="12">
        <v>-2810</v>
      </c>
      <c r="G5" s="16">
        <v>-1665</v>
      </c>
      <c r="H5" s="6" t="s">
        <v>23</v>
      </c>
      <c r="I5" s="5"/>
    </row>
    <row r="6" spans="1:12" ht="18" customHeight="1" thickBot="1" x14ac:dyDescent="0.3">
      <c r="A6" s="2" t="s">
        <v>28</v>
      </c>
      <c r="B6" s="3">
        <v>521</v>
      </c>
      <c r="C6" s="4">
        <v>135</v>
      </c>
      <c r="D6" s="11">
        <v>-386</v>
      </c>
      <c r="E6" s="11">
        <v>0</v>
      </c>
      <c r="F6" s="11">
        <v>-782</v>
      </c>
      <c r="G6" s="17">
        <v>-782</v>
      </c>
      <c r="H6" s="3" t="s">
        <v>4</v>
      </c>
      <c r="I6" s="2"/>
    </row>
    <row r="7" spans="1:12" ht="18" customHeight="1" thickBot="1" x14ac:dyDescent="0.3">
      <c r="A7" s="5" t="s">
        <v>29</v>
      </c>
      <c r="B7" s="6">
        <v>1977</v>
      </c>
      <c r="C7" s="7">
        <v>359</v>
      </c>
      <c r="D7" s="12">
        <v>-1618</v>
      </c>
      <c r="E7" s="12">
        <v>1651</v>
      </c>
      <c r="F7" s="12">
        <v>14</v>
      </c>
      <c r="G7" s="16">
        <v>-1637</v>
      </c>
      <c r="H7" s="6" t="s">
        <v>22</v>
      </c>
      <c r="I7" s="5"/>
    </row>
    <row r="8" spans="1:12" ht="18" customHeight="1" thickBot="1" x14ac:dyDescent="0.3">
      <c r="A8" s="2" t="s">
        <v>39</v>
      </c>
      <c r="B8" s="3">
        <v>3</v>
      </c>
      <c r="C8" s="4">
        <v>0</v>
      </c>
      <c r="D8" s="11">
        <v>-3</v>
      </c>
      <c r="E8" s="11">
        <v>-724</v>
      </c>
      <c r="F8" s="11">
        <v>635</v>
      </c>
      <c r="G8" s="17">
        <v>1359</v>
      </c>
      <c r="H8" s="3" t="s">
        <v>18</v>
      </c>
      <c r="I8" s="2"/>
    </row>
    <row r="9" spans="1:12" ht="18" customHeight="1" thickBot="1" x14ac:dyDescent="0.3">
      <c r="A9" s="5" t="s">
        <v>30</v>
      </c>
      <c r="B9" s="6">
        <v>1</v>
      </c>
      <c r="C9" s="7">
        <v>0</v>
      </c>
      <c r="D9" s="12">
        <v>-1</v>
      </c>
      <c r="E9" s="12">
        <v>1020</v>
      </c>
      <c r="F9" s="12">
        <v>0</v>
      </c>
      <c r="G9" s="16">
        <v>-1020</v>
      </c>
      <c r="H9" s="6" t="s">
        <v>17</v>
      </c>
      <c r="I9" s="5"/>
    </row>
    <row r="10" spans="1:12" ht="18" customHeight="1" thickBot="1" x14ac:dyDescent="0.3">
      <c r="A10" s="2" t="s">
        <v>40</v>
      </c>
      <c r="B10" s="3">
        <v>17</v>
      </c>
      <c r="C10" s="4">
        <v>28</v>
      </c>
      <c r="D10" s="11">
        <v>11</v>
      </c>
      <c r="E10" s="11">
        <v>43</v>
      </c>
      <c r="F10" s="11">
        <v>0</v>
      </c>
      <c r="G10" s="17">
        <v>-43</v>
      </c>
      <c r="H10" s="3" t="s">
        <v>6</v>
      </c>
      <c r="I10" s="2"/>
    </row>
    <row r="11" spans="1:12" ht="18" customHeight="1" thickBot="1" x14ac:dyDescent="0.3">
      <c r="A11" s="5" t="s">
        <v>31</v>
      </c>
      <c r="B11" s="6">
        <v>0</v>
      </c>
      <c r="C11" s="7">
        <v>-8</v>
      </c>
      <c r="D11" s="12">
        <v>-8</v>
      </c>
      <c r="E11" s="12">
        <v>0</v>
      </c>
      <c r="F11" s="12">
        <v>0</v>
      </c>
      <c r="G11" s="16">
        <v>0</v>
      </c>
      <c r="H11" s="6" t="s">
        <v>3</v>
      </c>
      <c r="I11" s="5"/>
    </row>
    <row r="12" spans="1:12" ht="18" customHeight="1" thickBot="1" x14ac:dyDescent="0.3">
      <c r="A12" s="5" t="s">
        <v>41</v>
      </c>
      <c r="B12" s="6">
        <v>0</v>
      </c>
      <c r="C12" s="7">
        <v>5</v>
      </c>
      <c r="D12" s="12">
        <v>5</v>
      </c>
      <c r="E12" s="12">
        <v>1576</v>
      </c>
      <c r="F12" s="12">
        <v>406</v>
      </c>
      <c r="G12" s="16">
        <v>-1170</v>
      </c>
      <c r="H12" s="6" t="s">
        <v>13</v>
      </c>
      <c r="I12" s="5"/>
    </row>
    <row r="13" spans="1:12" ht="18" customHeight="1" thickBot="1" x14ac:dyDescent="0.3">
      <c r="A13" s="2" t="s">
        <v>32</v>
      </c>
      <c r="B13" s="3">
        <v>37</v>
      </c>
      <c r="C13" s="4">
        <v>0</v>
      </c>
      <c r="D13" s="11">
        <v>-37</v>
      </c>
      <c r="E13" s="11">
        <v>0</v>
      </c>
      <c r="F13" s="11">
        <v>0</v>
      </c>
      <c r="G13" s="17">
        <v>0</v>
      </c>
      <c r="H13" s="3" t="s">
        <v>9</v>
      </c>
      <c r="I13" s="2"/>
    </row>
    <row r="14" spans="1:12" ht="18" customHeight="1" thickBot="1" x14ac:dyDescent="0.3">
      <c r="A14" s="5" t="s">
        <v>33</v>
      </c>
      <c r="B14" s="6">
        <v>0</v>
      </c>
      <c r="C14" s="7">
        <v>1160</v>
      </c>
      <c r="D14" s="12">
        <v>1160</v>
      </c>
      <c r="E14" s="12">
        <v>23</v>
      </c>
      <c r="F14" s="12">
        <v>7</v>
      </c>
      <c r="G14" s="16">
        <v>-16</v>
      </c>
      <c r="H14" s="6" t="s">
        <v>15</v>
      </c>
      <c r="I14" s="5"/>
    </row>
    <row r="15" spans="1:12" ht="20.25" customHeight="1" thickBot="1" x14ac:dyDescent="0.3">
      <c r="A15" s="6" t="s">
        <v>34</v>
      </c>
      <c r="B15" s="7">
        <v>144</v>
      </c>
      <c r="C15" s="7">
        <v>-61</v>
      </c>
      <c r="D15" s="7">
        <v>-205</v>
      </c>
      <c r="E15" s="7">
        <v>0</v>
      </c>
      <c r="F15" s="7">
        <v>179</v>
      </c>
      <c r="G15" s="7">
        <v>179</v>
      </c>
      <c r="H15" s="6" t="s">
        <v>8</v>
      </c>
    </row>
    <row r="16" spans="1:12" ht="20.25" customHeight="1" thickBot="1" x14ac:dyDescent="0.3">
      <c r="A16" s="3" t="s">
        <v>35</v>
      </c>
      <c r="B16" s="4">
        <v>897</v>
      </c>
      <c r="C16" s="4">
        <v>50</v>
      </c>
      <c r="D16" s="4">
        <v>-847</v>
      </c>
      <c r="E16" s="4">
        <v>127</v>
      </c>
      <c r="F16" s="4">
        <v>526</v>
      </c>
      <c r="G16" s="4">
        <v>399</v>
      </c>
      <c r="H16" s="3" t="s">
        <v>16</v>
      </c>
    </row>
    <row r="17" spans="1:8" ht="20.25" customHeight="1" thickBot="1" x14ac:dyDescent="0.3">
      <c r="A17" s="6" t="s">
        <v>36</v>
      </c>
      <c r="B17" s="7">
        <v>0</v>
      </c>
      <c r="C17" s="7">
        <v>0</v>
      </c>
      <c r="D17" s="7">
        <v>0</v>
      </c>
      <c r="E17" s="7">
        <v>815</v>
      </c>
      <c r="F17" s="7">
        <v>451</v>
      </c>
      <c r="G17" s="7">
        <v>-364</v>
      </c>
      <c r="H17" s="6" t="s">
        <v>21</v>
      </c>
    </row>
    <row r="18" spans="1:8" ht="20.25" customHeight="1" thickBot="1" x14ac:dyDescent="0.3">
      <c r="A18" s="3" t="s">
        <v>37</v>
      </c>
      <c r="B18" s="4">
        <v>60</v>
      </c>
      <c r="C18" s="4">
        <v>0</v>
      </c>
      <c r="D18" s="4">
        <v>-60</v>
      </c>
      <c r="E18" s="4">
        <v>0</v>
      </c>
      <c r="F18" s="4">
        <v>0</v>
      </c>
      <c r="G18" s="4">
        <v>0</v>
      </c>
      <c r="H18" s="3" t="s">
        <v>14</v>
      </c>
    </row>
    <row r="19" spans="1:8" ht="20.25" customHeight="1" thickBot="1" x14ac:dyDescent="0.3">
      <c r="A19" s="6" t="s">
        <v>38</v>
      </c>
      <c r="B19" s="7">
        <v>0</v>
      </c>
      <c r="C19" s="7">
        <v>25</v>
      </c>
      <c r="D19" s="7">
        <v>25</v>
      </c>
      <c r="E19" s="7">
        <v>0</v>
      </c>
      <c r="F19" s="7">
        <v>0</v>
      </c>
      <c r="G19" s="7">
        <v>0</v>
      </c>
      <c r="H19" s="6" t="s">
        <v>26</v>
      </c>
    </row>
    <row r="20" spans="1:8" ht="21.75" customHeight="1" thickBot="1" x14ac:dyDescent="0.3">
      <c r="A20" s="18" t="s">
        <v>47</v>
      </c>
      <c r="B20" s="8">
        <v>12793</v>
      </c>
      <c r="C20" s="8">
        <v>18085</v>
      </c>
      <c r="D20" s="8">
        <f t="shared" ref="D20:G20" si="0">SUM(D5:D19)</f>
        <v>5292</v>
      </c>
      <c r="E20" s="8">
        <f t="shared" si="0"/>
        <v>3386</v>
      </c>
      <c r="F20" s="9">
        <f t="shared" si="0"/>
        <v>-1374</v>
      </c>
      <c r="G20" s="9">
        <f t="shared" si="0"/>
        <v>-4760</v>
      </c>
      <c r="H20" s="21" t="s">
        <v>2</v>
      </c>
    </row>
  </sheetData>
  <mergeCells count="8">
    <mergeCell ref="H3:H4"/>
    <mergeCell ref="A2:H2"/>
    <mergeCell ref="A1:H1"/>
    <mergeCell ref="B3:C3"/>
    <mergeCell ref="E3:F3"/>
    <mergeCell ref="A3:A4"/>
    <mergeCell ref="D3:D4"/>
    <mergeCell ref="G3:G4"/>
  </mergeCells>
  <printOptions horizontalCentered="1" verticalCentered="1"/>
  <pageMargins left="0" right="0" top="0" bottom="0"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P46"/>
  <sheetViews>
    <sheetView workbookViewId="0">
      <selection activeCell="P6" sqref="P6"/>
    </sheetView>
  </sheetViews>
  <sheetFormatPr defaultColWidth="9.140625" defaultRowHeight="15" x14ac:dyDescent="0.25"/>
  <cols>
    <col min="1" max="1" width="20.42578125" style="1" customWidth="1"/>
    <col min="2" max="3" width="8.42578125" style="1" customWidth="1"/>
    <col min="4" max="4" width="9" style="1" customWidth="1"/>
    <col min="5" max="5" width="9.140625" style="1" customWidth="1"/>
    <col min="6" max="6" width="9.28515625" style="1" customWidth="1"/>
    <col min="7" max="8" width="8.85546875" style="1" customWidth="1"/>
    <col min="9" max="9" width="9.28515625" style="1" customWidth="1"/>
    <col min="10" max="10" width="9.5703125" style="1" customWidth="1"/>
    <col min="11" max="11" width="8.7109375" style="1" customWidth="1"/>
    <col min="12" max="12" width="9" style="1" customWidth="1"/>
    <col min="13" max="13" width="21.42578125" style="1" customWidth="1"/>
    <col min="14" max="15" width="9.140625" style="1"/>
    <col min="16" max="16" width="20.140625" style="1" bestFit="1" customWidth="1"/>
    <col min="17" max="16384" width="9.140625" style="1"/>
  </cols>
  <sheetData>
    <row r="1" spans="1:16" ht="35.25" customHeight="1" thickBot="1" x14ac:dyDescent="0.3">
      <c r="A1" s="64" t="s">
        <v>55</v>
      </c>
      <c r="B1" s="64"/>
      <c r="C1" s="64"/>
      <c r="D1" s="64"/>
      <c r="E1" s="64"/>
      <c r="F1" s="64"/>
      <c r="G1" s="64"/>
      <c r="H1" s="64"/>
      <c r="I1" s="64"/>
      <c r="J1" s="64"/>
      <c r="K1" s="64"/>
      <c r="L1" s="64"/>
      <c r="M1" s="64"/>
      <c r="P1" s="47" t="s">
        <v>92</v>
      </c>
    </row>
    <row r="2" spans="1:16" ht="26.25" customHeight="1" x14ac:dyDescent="0.25">
      <c r="A2" s="59" t="s">
        <v>64</v>
      </c>
      <c r="B2" s="59"/>
      <c r="C2" s="59"/>
      <c r="D2" s="59"/>
      <c r="E2" s="59"/>
      <c r="F2" s="59"/>
      <c r="G2" s="59"/>
      <c r="H2" s="59"/>
      <c r="I2" s="59"/>
      <c r="J2" s="59"/>
      <c r="K2" s="59"/>
      <c r="L2" s="59"/>
      <c r="M2" s="59"/>
    </row>
    <row r="3" spans="1:16" ht="30.75" customHeight="1" thickBot="1" x14ac:dyDescent="0.3">
      <c r="A3" s="45"/>
      <c r="B3" s="46">
        <v>2010</v>
      </c>
      <c r="C3" s="46">
        <v>2011</v>
      </c>
      <c r="D3" s="46">
        <v>2012</v>
      </c>
      <c r="E3" s="46">
        <v>2013</v>
      </c>
      <c r="F3" s="46">
        <v>2014</v>
      </c>
      <c r="G3" s="46">
        <v>2015</v>
      </c>
      <c r="H3" s="46">
        <v>2016</v>
      </c>
      <c r="I3" s="46">
        <v>2017</v>
      </c>
      <c r="J3" s="46">
        <v>2018</v>
      </c>
      <c r="K3" s="46">
        <v>2019</v>
      </c>
      <c r="L3" s="46">
        <v>2020</v>
      </c>
      <c r="M3" s="45"/>
    </row>
    <row r="4" spans="1:16" ht="57" customHeight="1" thickBot="1" x14ac:dyDescent="0.3">
      <c r="A4" s="24" t="s">
        <v>50</v>
      </c>
      <c r="B4" s="14">
        <v>69.887741835516579</v>
      </c>
      <c r="C4" s="14">
        <v>44.641479795473529</v>
      </c>
      <c r="D4" s="14">
        <v>52.671457029104793</v>
      </c>
      <c r="E4" s="14">
        <v>41.134319841520899</v>
      </c>
      <c r="F4" s="14">
        <v>31.42917450549254</v>
      </c>
      <c r="G4" s="14">
        <v>25.397107931974499</v>
      </c>
      <c r="H4" s="14">
        <v>32.676906912356166</v>
      </c>
      <c r="I4" s="14">
        <v>31.099517284379509</v>
      </c>
      <c r="J4" s="14">
        <v>35.384889433973768</v>
      </c>
      <c r="K4" s="14">
        <v>39.329598790465461</v>
      </c>
      <c r="L4" s="14">
        <v>40.414321356239803</v>
      </c>
      <c r="M4" s="24" t="s">
        <v>56</v>
      </c>
    </row>
    <row r="5" spans="1:16" ht="42.75" customHeight="1" thickBot="1" x14ac:dyDescent="0.3">
      <c r="A5" s="22" t="s">
        <v>52</v>
      </c>
      <c r="B5" s="23">
        <v>622.536558496731</v>
      </c>
      <c r="C5" s="23">
        <v>666.50670569858164</v>
      </c>
      <c r="D5" s="23">
        <v>667.60750091466639</v>
      </c>
      <c r="E5" s="23">
        <v>655.66000649409636</v>
      </c>
      <c r="F5" s="23">
        <v>678.09422379569162</v>
      </c>
      <c r="G5" s="23">
        <v>730.43403967063978</v>
      </c>
      <c r="H5" s="23">
        <v>653.88522120958498</v>
      </c>
      <c r="I5" s="23">
        <v>702.49526914066871</v>
      </c>
      <c r="J5" s="23">
        <v>692.47980785171603</v>
      </c>
      <c r="K5" s="23">
        <v>723.38451879056925</v>
      </c>
      <c r="L5" s="23">
        <v>662.56192220696653</v>
      </c>
      <c r="M5" s="22" t="s">
        <v>57</v>
      </c>
    </row>
    <row r="6" spans="1:16" ht="57" customHeight="1" thickBot="1" x14ac:dyDescent="0.3">
      <c r="A6" s="15" t="s">
        <v>51</v>
      </c>
      <c r="B6" s="14">
        <v>1393.7291591388835</v>
      </c>
      <c r="C6" s="14">
        <v>1612.8901177676</v>
      </c>
      <c r="D6" s="14">
        <v>1491.3305348030283</v>
      </c>
      <c r="E6" s="14">
        <v>1453.5062592220331</v>
      </c>
      <c r="F6" s="14">
        <v>1402.1165641245545</v>
      </c>
      <c r="G6" s="14">
        <v>2032.2979864963797</v>
      </c>
      <c r="H6" s="14">
        <v>2065.2379396722708</v>
      </c>
      <c r="I6" s="14">
        <v>1647.3119036963321</v>
      </c>
      <c r="J6" s="14">
        <v>1436.7323572027096</v>
      </c>
      <c r="K6" s="14">
        <v>1530.2276371057101</v>
      </c>
      <c r="L6" s="14">
        <v>998.8914141527531</v>
      </c>
      <c r="M6" s="24" t="s">
        <v>58</v>
      </c>
    </row>
    <row r="7" spans="1:16" ht="42.75" customHeight="1" thickBot="1" x14ac:dyDescent="0.3">
      <c r="A7" s="22" t="s">
        <v>54</v>
      </c>
      <c r="B7" s="25">
        <f>B4/B5</f>
        <v>0.11226287176495767</v>
      </c>
      <c r="C7" s="25">
        <f t="shared" ref="C7:L7" si="0">C4/C5</f>
        <v>6.6978290561508641E-2</v>
      </c>
      <c r="D7" s="25">
        <f t="shared" si="0"/>
        <v>7.8895843676024341E-2</v>
      </c>
      <c r="E7" s="25">
        <f t="shared" si="0"/>
        <v>6.2737271503674183E-2</v>
      </c>
      <c r="F7" s="25">
        <f t="shared" si="0"/>
        <v>4.6349273305360122E-2</v>
      </c>
      <c r="G7" s="25">
        <f t="shared" si="0"/>
        <v>3.4769885510026771E-2</v>
      </c>
      <c r="H7" s="25">
        <f t="shared" si="0"/>
        <v>4.9973459947464507E-2</v>
      </c>
      <c r="I7" s="25">
        <f t="shared" si="0"/>
        <v>4.4270073622591319E-2</v>
      </c>
      <c r="J7" s="25">
        <f t="shared" si="0"/>
        <v>5.1098803218173984E-2</v>
      </c>
      <c r="K7" s="25">
        <f t="shared" si="0"/>
        <v>5.4368869900921914E-2</v>
      </c>
      <c r="L7" s="25">
        <f t="shared" si="0"/>
        <v>6.0997047976468918E-2</v>
      </c>
      <c r="M7" s="22" t="s">
        <v>59</v>
      </c>
    </row>
    <row r="8" spans="1:16" ht="57" customHeight="1" thickBot="1" x14ac:dyDescent="0.3">
      <c r="A8" s="24" t="s">
        <v>53</v>
      </c>
      <c r="B8" s="26">
        <f>B4/B6</f>
        <v>5.0144421085870639E-2</v>
      </c>
      <c r="C8" s="26">
        <f t="shared" ref="C8:L8" si="1">C4/C6</f>
        <v>2.7677942411391154E-2</v>
      </c>
      <c r="D8" s="26">
        <f t="shared" si="1"/>
        <v>3.5318432634427036E-2</v>
      </c>
      <c r="E8" s="26">
        <f t="shared" si="1"/>
        <v>2.8300063780624798E-2</v>
      </c>
      <c r="F8" s="26">
        <f t="shared" si="1"/>
        <v>2.2415521868623032E-2</v>
      </c>
      <c r="G8" s="26">
        <f t="shared" si="1"/>
        <v>1.249674412941694E-2</v>
      </c>
      <c r="H8" s="26">
        <f t="shared" si="1"/>
        <v>1.5822344866248977E-2</v>
      </c>
      <c r="I8" s="26">
        <f t="shared" si="1"/>
        <v>1.8878948919507376E-2</v>
      </c>
      <c r="J8" s="26">
        <f t="shared" si="1"/>
        <v>2.4628727303718189E-2</v>
      </c>
      <c r="K8" s="26">
        <f t="shared" si="1"/>
        <v>2.5701796149005588E-2</v>
      </c>
      <c r="L8" s="26">
        <f t="shared" si="1"/>
        <v>4.0459173823732097E-2</v>
      </c>
      <c r="M8" s="24" t="s">
        <v>60</v>
      </c>
    </row>
    <row r="9" spans="1:16" x14ac:dyDescent="0.25">
      <c r="A9" s="1" t="s">
        <v>61</v>
      </c>
      <c r="M9" s="1" t="s">
        <v>63</v>
      </c>
    </row>
    <row r="25" spans="15:15" x14ac:dyDescent="0.25">
      <c r="O25" s="10"/>
    </row>
    <row r="26" spans="15:15" x14ac:dyDescent="0.25">
      <c r="O26" s="10"/>
    </row>
    <row r="27" spans="15:15" x14ac:dyDescent="0.25">
      <c r="O27" s="10"/>
    </row>
    <row r="28" spans="15:15" x14ac:dyDescent="0.25">
      <c r="O28" s="10"/>
    </row>
    <row r="29" spans="15:15" x14ac:dyDescent="0.25">
      <c r="O29" s="10"/>
    </row>
    <row r="30" spans="15:15" x14ac:dyDescent="0.25">
      <c r="O30" s="10"/>
    </row>
    <row r="31" spans="15:15" x14ac:dyDescent="0.25">
      <c r="O31" s="10"/>
    </row>
    <row r="32" spans="15:15" x14ac:dyDescent="0.25">
      <c r="O32" s="10"/>
    </row>
    <row r="33" spans="15:15" x14ac:dyDescent="0.25">
      <c r="O33" s="10"/>
    </row>
    <row r="34" spans="15:15" x14ac:dyDescent="0.25">
      <c r="O34" s="10"/>
    </row>
    <row r="35" spans="15:15" x14ac:dyDescent="0.25">
      <c r="O35" s="10"/>
    </row>
    <row r="36" spans="15:15" x14ac:dyDescent="0.25">
      <c r="O36" s="10"/>
    </row>
    <row r="37" spans="15:15" x14ac:dyDescent="0.25">
      <c r="O37" s="10"/>
    </row>
    <row r="38" spans="15:15" x14ac:dyDescent="0.25">
      <c r="O38" s="10"/>
    </row>
    <row r="39" spans="15:15" x14ac:dyDescent="0.25">
      <c r="O39" s="10"/>
    </row>
    <row r="40" spans="15:15" x14ac:dyDescent="0.25">
      <c r="O40" s="10"/>
    </row>
    <row r="41" spans="15:15" x14ac:dyDescent="0.25">
      <c r="O41" s="10"/>
    </row>
    <row r="42" spans="15:15" x14ac:dyDescent="0.25">
      <c r="O42" s="10"/>
    </row>
    <row r="43" spans="15:15" x14ac:dyDescent="0.25">
      <c r="O43" s="10"/>
    </row>
    <row r="44" spans="15:15" x14ac:dyDescent="0.25">
      <c r="O44" s="10"/>
    </row>
    <row r="46" spans="15:15" x14ac:dyDescent="0.25">
      <c r="O46" s="10"/>
    </row>
  </sheetData>
  <mergeCells count="2">
    <mergeCell ref="A1:M1"/>
    <mergeCell ref="A2:M2"/>
  </mergeCells>
  <printOptions horizontalCentered="1" verticalCentered="1"/>
  <pageMargins left="0" right="0" top="0" bottom="0" header="0" footer="0"/>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L22"/>
  <sheetViews>
    <sheetView zoomScaleNormal="100" workbookViewId="0">
      <selection activeCell="L11" sqref="L11"/>
    </sheetView>
  </sheetViews>
  <sheetFormatPr defaultColWidth="9.140625" defaultRowHeight="15" x14ac:dyDescent="0.25"/>
  <cols>
    <col min="1" max="1" width="11.28515625" style="1" customWidth="1"/>
    <col min="2" max="6" width="14.5703125" style="1" customWidth="1"/>
    <col min="7" max="7" width="18.42578125" style="1" customWidth="1"/>
    <col min="8" max="8" width="14.5703125" style="1" customWidth="1"/>
    <col min="9" max="9" width="10.5703125" style="1" customWidth="1"/>
    <col min="10" max="11" width="9.140625" style="1"/>
    <col min="12" max="12" width="15" style="1" customWidth="1"/>
    <col min="13" max="16384" width="9.140625" style="1"/>
  </cols>
  <sheetData>
    <row r="1" spans="1:12" ht="48" customHeight="1" thickBot="1" x14ac:dyDescent="0.3">
      <c r="A1" s="67" t="s">
        <v>69</v>
      </c>
      <c r="B1" s="67"/>
      <c r="C1" s="67"/>
      <c r="D1" s="67"/>
      <c r="E1" s="67"/>
      <c r="F1" s="67"/>
      <c r="G1" s="67"/>
      <c r="H1" s="67"/>
      <c r="I1" s="67"/>
      <c r="L1" s="47" t="s">
        <v>92</v>
      </c>
    </row>
    <row r="2" spans="1:12" ht="49.5" customHeight="1" thickBot="1" x14ac:dyDescent="0.3">
      <c r="A2" s="39" t="s">
        <v>65</v>
      </c>
      <c r="B2" s="19" t="s">
        <v>42</v>
      </c>
      <c r="C2" s="19">
        <v>2019</v>
      </c>
      <c r="D2" s="19">
        <v>2020</v>
      </c>
      <c r="E2" s="37" t="s">
        <v>66</v>
      </c>
      <c r="F2" s="38" t="s">
        <v>67</v>
      </c>
      <c r="G2" s="19" t="s">
        <v>68</v>
      </c>
      <c r="H2" s="19" t="s">
        <v>0</v>
      </c>
      <c r="I2" s="39" t="s">
        <v>1</v>
      </c>
    </row>
    <row r="3" spans="1:12" ht="18" customHeight="1" thickBot="1" x14ac:dyDescent="0.3">
      <c r="A3" s="5">
        <v>1</v>
      </c>
      <c r="B3" s="6" t="s">
        <v>27</v>
      </c>
      <c r="C3" s="7">
        <v>184790.2140712</v>
      </c>
      <c r="D3" s="12">
        <v>203727.5437715</v>
      </c>
      <c r="E3" s="12">
        <f t="shared" ref="E3:E21" si="0">D3-C3</f>
        <v>18937.329700300004</v>
      </c>
      <c r="F3" s="12">
        <f t="shared" ref="F3:F21" si="1">E3/C3*100</f>
        <v>10.248015456599568</v>
      </c>
      <c r="G3" s="16">
        <f t="shared" ref="G3:G20" si="2">D3/$D$21*100</f>
        <v>41.092332633686283</v>
      </c>
      <c r="H3" s="6" t="s">
        <v>24</v>
      </c>
      <c r="I3" s="5">
        <v>1</v>
      </c>
    </row>
    <row r="4" spans="1:12" ht="18" customHeight="1" thickBot="1" x14ac:dyDescent="0.3">
      <c r="A4" s="2">
        <v>2</v>
      </c>
      <c r="B4" s="3" t="s">
        <v>29</v>
      </c>
      <c r="C4" s="4">
        <v>123904.37361698666</v>
      </c>
      <c r="D4" s="11">
        <v>128758.58234415999</v>
      </c>
      <c r="E4" s="11">
        <f t="shared" si="0"/>
        <v>4854.2087271733326</v>
      </c>
      <c r="F4" s="11">
        <f t="shared" si="1"/>
        <v>3.9177057156825374</v>
      </c>
      <c r="G4" s="17">
        <f t="shared" si="2"/>
        <v>25.97091388419458</v>
      </c>
      <c r="H4" s="3" t="s">
        <v>22</v>
      </c>
      <c r="I4" s="2">
        <v>2</v>
      </c>
    </row>
    <row r="5" spans="1:12" ht="18" customHeight="1" thickBot="1" x14ac:dyDescent="0.3">
      <c r="A5" s="5">
        <v>3</v>
      </c>
      <c r="B5" s="6" t="s">
        <v>36</v>
      </c>
      <c r="C5" s="7">
        <v>44779.945054900003</v>
      </c>
      <c r="D5" s="12">
        <v>47510.087442999997</v>
      </c>
      <c r="E5" s="12">
        <f t="shared" si="0"/>
        <v>2730.1423880999937</v>
      </c>
      <c r="F5" s="12">
        <f t="shared" si="1"/>
        <v>6.0967970924324533</v>
      </c>
      <c r="G5" s="16">
        <f t="shared" si="2"/>
        <v>9.5828982204437203</v>
      </c>
      <c r="H5" s="6" t="s">
        <v>21</v>
      </c>
      <c r="I5" s="5">
        <v>3</v>
      </c>
    </row>
    <row r="6" spans="1:12" ht="18" customHeight="1" thickBot="1" x14ac:dyDescent="0.3">
      <c r="A6" s="2">
        <v>4</v>
      </c>
      <c r="B6" s="3" t="s">
        <v>35</v>
      </c>
      <c r="C6" s="4">
        <v>32996.858953638017</v>
      </c>
      <c r="D6" s="11">
        <v>34328.451864295123</v>
      </c>
      <c r="E6" s="11">
        <f t="shared" si="0"/>
        <v>1331.5929106571057</v>
      </c>
      <c r="F6" s="11">
        <f t="shared" si="1"/>
        <v>4.0355141455374586</v>
      </c>
      <c r="G6" s="17">
        <f t="shared" si="2"/>
        <v>6.9241308106539927</v>
      </c>
      <c r="H6" s="3" t="s">
        <v>16</v>
      </c>
      <c r="I6" s="2">
        <v>4</v>
      </c>
    </row>
    <row r="7" spans="1:12" ht="18" customHeight="1" thickBot="1" x14ac:dyDescent="0.3">
      <c r="A7" s="5">
        <v>5</v>
      </c>
      <c r="B7" s="6" t="s">
        <v>70</v>
      </c>
      <c r="C7" s="7">
        <v>20942.670731999999</v>
      </c>
      <c r="D7" s="12">
        <v>21147.353255999999</v>
      </c>
      <c r="E7" s="12">
        <f t="shared" si="0"/>
        <v>204.68252399999983</v>
      </c>
      <c r="F7" s="12">
        <f t="shared" si="1"/>
        <v>0.97734680843379196</v>
      </c>
      <c r="G7" s="16">
        <f t="shared" si="2"/>
        <v>4.2654717090796561</v>
      </c>
      <c r="H7" s="6" t="s">
        <v>5</v>
      </c>
      <c r="I7" s="5">
        <v>5</v>
      </c>
    </row>
    <row r="8" spans="1:12" ht="18" customHeight="1" thickBot="1" x14ac:dyDescent="0.3">
      <c r="A8" s="2">
        <v>6</v>
      </c>
      <c r="B8" s="3" t="s">
        <v>41</v>
      </c>
      <c r="C8" s="4">
        <v>19147.340425265957</v>
      </c>
      <c r="D8" s="11">
        <v>18942.287234042553</v>
      </c>
      <c r="E8" s="11">
        <f t="shared" si="0"/>
        <v>-205.0531912234037</v>
      </c>
      <c r="F8" s="11">
        <f t="shared" si="1"/>
        <v>-1.0709225755072744</v>
      </c>
      <c r="G8" s="17">
        <f t="shared" si="2"/>
        <v>3.8207046207612305</v>
      </c>
      <c r="H8" s="3" t="s">
        <v>13</v>
      </c>
      <c r="I8" s="2">
        <v>6</v>
      </c>
    </row>
    <row r="9" spans="1:12" ht="18" customHeight="1" thickBot="1" x14ac:dyDescent="0.3">
      <c r="A9" s="5">
        <v>7</v>
      </c>
      <c r="B9" s="6" t="s">
        <v>72</v>
      </c>
      <c r="C9" s="7">
        <v>11991.798356699999</v>
      </c>
      <c r="D9" s="12">
        <v>13247.1082831</v>
      </c>
      <c r="E9" s="12">
        <f t="shared" si="0"/>
        <v>1255.3099264000011</v>
      </c>
      <c r="F9" s="12">
        <f t="shared" si="1"/>
        <v>10.468070668471844</v>
      </c>
      <c r="G9" s="16">
        <f t="shared" si="2"/>
        <v>2.6719734107929556</v>
      </c>
      <c r="H9" s="6" t="s">
        <v>18</v>
      </c>
      <c r="I9" s="5">
        <v>7</v>
      </c>
    </row>
    <row r="10" spans="1:12" ht="18" customHeight="1" thickBot="1" x14ac:dyDescent="0.3">
      <c r="A10" s="2">
        <v>8</v>
      </c>
      <c r="B10" s="3" t="s">
        <v>28</v>
      </c>
      <c r="C10" s="4">
        <v>8155</v>
      </c>
      <c r="D10" s="11">
        <v>8481</v>
      </c>
      <c r="E10" s="11">
        <f t="shared" si="0"/>
        <v>326</v>
      </c>
      <c r="F10" s="11">
        <f t="shared" si="1"/>
        <v>3.9975475168608212</v>
      </c>
      <c r="G10" s="17">
        <f t="shared" si="2"/>
        <v>1.7106379756738936</v>
      </c>
      <c r="H10" s="3" t="s">
        <v>4</v>
      </c>
      <c r="I10" s="2">
        <v>8</v>
      </c>
    </row>
    <row r="11" spans="1:12" ht="18" customHeight="1" thickBot="1" x14ac:dyDescent="0.3">
      <c r="A11" s="5">
        <v>9</v>
      </c>
      <c r="B11" s="6" t="s">
        <v>40</v>
      </c>
      <c r="C11" s="7">
        <v>6446.7252970854352</v>
      </c>
      <c r="D11" s="12">
        <v>7629.9900177432392</v>
      </c>
      <c r="E11" s="12">
        <f t="shared" si="0"/>
        <v>1183.264720657804</v>
      </c>
      <c r="F11" s="12">
        <f t="shared" si="1"/>
        <v>18.354508159247271</v>
      </c>
      <c r="G11" s="16">
        <f t="shared" si="2"/>
        <v>1.5389872277283707</v>
      </c>
      <c r="H11" s="6" t="s">
        <v>6</v>
      </c>
      <c r="I11" s="5">
        <v>9</v>
      </c>
    </row>
    <row r="12" spans="1:12" ht="18" customHeight="1" thickBot="1" x14ac:dyDescent="0.3">
      <c r="A12" s="2">
        <v>10</v>
      </c>
      <c r="B12" s="3" t="s">
        <v>30</v>
      </c>
      <c r="C12" s="4">
        <v>15930.539509599999</v>
      </c>
      <c r="D12" s="11">
        <v>3952.4466421000002</v>
      </c>
      <c r="E12" s="11">
        <f t="shared" si="0"/>
        <v>-11978.0928675</v>
      </c>
      <c r="F12" s="11">
        <f t="shared" si="1"/>
        <v>-75.189499139572831</v>
      </c>
      <c r="G12" s="17">
        <f t="shared" si="2"/>
        <v>0.79721793689435483</v>
      </c>
      <c r="H12" s="3" t="s">
        <v>17</v>
      </c>
      <c r="I12" s="2">
        <v>10</v>
      </c>
    </row>
    <row r="13" spans="1:12" ht="18" customHeight="1" thickBot="1" x14ac:dyDescent="0.3">
      <c r="A13" s="5">
        <v>11</v>
      </c>
      <c r="B13" s="6" t="s">
        <v>37</v>
      </c>
      <c r="C13" s="7">
        <v>2868.5</v>
      </c>
      <c r="D13" s="12">
        <v>3017</v>
      </c>
      <c r="E13" s="12">
        <f t="shared" si="0"/>
        <v>148.5</v>
      </c>
      <c r="F13" s="12">
        <f t="shared" si="1"/>
        <v>5.1769217360990067</v>
      </c>
      <c r="G13" s="16">
        <f t="shared" si="2"/>
        <v>0.60853611279426223</v>
      </c>
      <c r="H13" s="6" t="s">
        <v>14</v>
      </c>
      <c r="I13" s="5">
        <v>11</v>
      </c>
    </row>
    <row r="14" spans="1:12" ht="18" customHeight="1" thickBot="1" x14ac:dyDescent="0.3">
      <c r="A14" s="2">
        <v>12</v>
      </c>
      <c r="B14" s="3" t="s">
        <v>31</v>
      </c>
      <c r="C14" s="4">
        <v>2707.8379737</v>
      </c>
      <c r="D14" s="11">
        <v>2723.3564624000001</v>
      </c>
      <c r="E14" s="11">
        <f t="shared" si="0"/>
        <v>15.518488700000034</v>
      </c>
      <c r="F14" s="11">
        <f t="shared" si="1"/>
        <v>0.57309517226377893</v>
      </c>
      <c r="G14" s="17">
        <f t="shared" si="2"/>
        <v>0.5493075092416404</v>
      </c>
      <c r="H14" s="3" t="s">
        <v>3</v>
      </c>
      <c r="I14" s="2">
        <v>12</v>
      </c>
    </row>
    <row r="15" spans="1:12" ht="18" customHeight="1" thickBot="1" x14ac:dyDescent="0.3">
      <c r="A15" s="5">
        <v>13</v>
      </c>
      <c r="B15" s="6" t="s">
        <v>33</v>
      </c>
      <c r="C15" s="7">
        <v>654.78873239436621</v>
      </c>
      <c r="D15" s="12">
        <v>681.26760563380287</v>
      </c>
      <c r="E15" s="12">
        <f t="shared" si="0"/>
        <v>26.478873239436666</v>
      </c>
      <c r="F15" s="12">
        <f t="shared" si="1"/>
        <v>4.0438804043880481</v>
      </c>
      <c r="G15" s="16">
        <f t="shared" si="2"/>
        <v>0.13741330477462671</v>
      </c>
      <c r="H15" s="6" t="s">
        <v>15</v>
      </c>
      <c r="I15" s="5">
        <v>13</v>
      </c>
    </row>
    <row r="16" spans="1:12" ht="18" customHeight="1" thickBot="1" x14ac:dyDescent="0.3">
      <c r="A16" s="2">
        <v>14</v>
      </c>
      <c r="B16" s="3" t="s">
        <v>73</v>
      </c>
      <c r="C16" s="4">
        <v>672.27388880000001</v>
      </c>
      <c r="D16" s="11">
        <v>672.27388880000001</v>
      </c>
      <c r="E16" s="11">
        <f t="shared" si="0"/>
        <v>0</v>
      </c>
      <c r="F16" s="11">
        <f t="shared" si="1"/>
        <v>0</v>
      </c>
      <c r="G16" s="17">
        <f t="shared" si="2"/>
        <v>0.13559925058781375</v>
      </c>
      <c r="H16" s="3" t="s">
        <v>19</v>
      </c>
      <c r="I16" s="2">
        <v>14</v>
      </c>
    </row>
    <row r="17" spans="1:9" ht="18" customHeight="1" thickBot="1" x14ac:dyDescent="0.3">
      <c r="A17" s="5">
        <v>15</v>
      </c>
      <c r="B17" s="6" t="s">
        <v>34</v>
      </c>
      <c r="C17" s="7">
        <v>525.64436995929918</v>
      </c>
      <c r="D17" s="12">
        <v>603.39409176618483</v>
      </c>
      <c r="E17" s="12">
        <f t="shared" si="0"/>
        <v>77.749721806885645</v>
      </c>
      <c r="F17" s="12">
        <f t="shared" si="1"/>
        <v>14.791316382387171</v>
      </c>
      <c r="G17" s="16">
        <f t="shared" si="2"/>
        <v>0.121706030853967</v>
      </c>
      <c r="H17" s="6" t="s">
        <v>8</v>
      </c>
      <c r="I17" s="5">
        <v>15</v>
      </c>
    </row>
    <row r="18" spans="1:9" ht="18" customHeight="1" thickBot="1" x14ac:dyDescent="0.3">
      <c r="A18" s="2">
        <v>16</v>
      </c>
      <c r="B18" s="3" t="s">
        <v>71</v>
      </c>
      <c r="C18" s="4">
        <v>269</v>
      </c>
      <c r="D18" s="11">
        <v>254</v>
      </c>
      <c r="E18" s="11">
        <f t="shared" si="0"/>
        <v>-15</v>
      </c>
      <c r="F18" s="11">
        <f t="shared" si="1"/>
        <v>-5.5762081784386615</v>
      </c>
      <c r="G18" s="17">
        <f t="shared" si="2"/>
        <v>5.1232407242208351E-2</v>
      </c>
      <c r="H18" s="3" t="s">
        <v>20</v>
      </c>
      <c r="I18" s="2">
        <v>16</v>
      </c>
    </row>
    <row r="19" spans="1:9" ht="18" customHeight="1" thickBot="1" x14ac:dyDescent="0.3">
      <c r="A19" s="5">
        <v>17</v>
      </c>
      <c r="B19" s="6" t="s">
        <v>32</v>
      </c>
      <c r="C19" s="7">
        <v>92.774666300000007</v>
      </c>
      <c r="D19" s="12">
        <v>98.801221799999993</v>
      </c>
      <c r="E19" s="12">
        <f t="shared" si="0"/>
        <v>6.0265554999999864</v>
      </c>
      <c r="F19" s="12">
        <f t="shared" si="1"/>
        <v>6.4959064153486334</v>
      </c>
      <c r="G19" s="16">
        <f t="shared" si="2"/>
        <v>1.9928442642855721E-2</v>
      </c>
      <c r="H19" s="6" t="s">
        <v>9</v>
      </c>
      <c r="I19" s="5">
        <v>17</v>
      </c>
    </row>
    <row r="20" spans="1:9" ht="18" customHeight="1" thickBot="1" x14ac:dyDescent="0.3">
      <c r="A20" s="2">
        <v>18</v>
      </c>
      <c r="B20" s="3" t="s">
        <v>38</v>
      </c>
      <c r="C20" s="4">
        <v>5</v>
      </c>
      <c r="D20" s="11">
        <v>5</v>
      </c>
      <c r="E20" s="11">
        <f t="shared" si="0"/>
        <v>0</v>
      </c>
      <c r="F20" s="11">
        <f t="shared" si="1"/>
        <v>0</v>
      </c>
      <c r="G20" s="17">
        <f t="shared" si="2"/>
        <v>1.0085119535867787E-3</v>
      </c>
      <c r="H20" s="3" t="s">
        <v>26</v>
      </c>
      <c r="I20" s="2">
        <v>18</v>
      </c>
    </row>
    <row r="21" spans="1:9" ht="21.75" customHeight="1" thickBot="1" x14ac:dyDescent="0.3">
      <c r="A21" s="65" t="s">
        <v>47</v>
      </c>
      <c r="B21" s="66"/>
      <c r="C21" s="8">
        <v>476881.28564852971</v>
      </c>
      <c r="D21" s="8">
        <v>495779.94412634091</v>
      </c>
      <c r="E21" s="8">
        <f t="shared" si="0"/>
        <v>18898.658477811201</v>
      </c>
      <c r="F21" s="8">
        <f t="shared" si="1"/>
        <v>3.962969201467021</v>
      </c>
      <c r="G21" s="13">
        <f>SUM(G3:G20)</f>
        <v>100.00000000000001</v>
      </c>
      <c r="H21" s="68" t="s">
        <v>2</v>
      </c>
      <c r="I21" s="69"/>
    </row>
    <row r="22" spans="1:9" x14ac:dyDescent="0.25">
      <c r="A22" s="1" t="s">
        <v>61</v>
      </c>
      <c r="I22" s="1" t="s">
        <v>63</v>
      </c>
    </row>
  </sheetData>
  <mergeCells count="3">
    <mergeCell ref="A21:B21"/>
    <mergeCell ref="A1:I1"/>
    <mergeCell ref="H21:I21"/>
  </mergeCells>
  <printOptions horizontalCentered="1" verticalCentered="1"/>
  <pageMargins left="0" right="0" top="0" bottom="0"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M22"/>
  <sheetViews>
    <sheetView zoomScale="98" zoomScaleNormal="98" workbookViewId="0">
      <selection activeCell="M7" sqref="M7"/>
    </sheetView>
  </sheetViews>
  <sheetFormatPr defaultColWidth="9.140625" defaultRowHeight="15" x14ac:dyDescent="0.25"/>
  <cols>
    <col min="1" max="1" width="10.28515625" style="1" customWidth="1"/>
    <col min="2" max="2" width="14.85546875" style="1" customWidth="1"/>
    <col min="3" max="3" width="14.140625" style="1" customWidth="1"/>
    <col min="4" max="4" width="14.85546875" style="1" customWidth="1"/>
    <col min="5" max="5" width="15.28515625" style="1" customWidth="1"/>
    <col min="6" max="6" width="16.5703125" style="1" customWidth="1"/>
    <col min="7" max="7" width="19.85546875" style="1" customWidth="1"/>
    <col min="8" max="8" width="13.5703125" style="1" customWidth="1"/>
    <col min="9" max="12" width="9.140625" style="1"/>
    <col min="13" max="13" width="20.140625" style="1" bestFit="1" customWidth="1"/>
    <col min="14" max="16384" width="9.140625" style="1"/>
  </cols>
  <sheetData>
    <row r="1" spans="1:13" ht="33" customHeight="1" thickBot="1" x14ac:dyDescent="0.3">
      <c r="A1" s="72" t="s">
        <v>75</v>
      </c>
      <c r="B1" s="72"/>
      <c r="C1" s="72"/>
      <c r="D1" s="72"/>
      <c r="E1" s="72"/>
      <c r="F1" s="72"/>
      <c r="G1" s="72"/>
      <c r="H1" s="72"/>
      <c r="I1" s="72"/>
      <c r="M1" s="47" t="s">
        <v>92</v>
      </c>
    </row>
    <row r="2" spans="1:13" ht="18.75" customHeight="1" x14ac:dyDescent="0.25">
      <c r="A2" s="72" t="s">
        <v>76</v>
      </c>
      <c r="B2" s="72"/>
      <c r="C2" s="72"/>
      <c r="D2" s="72"/>
      <c r="E2" s="72"/>
      <c r="F2" s="72"/>
      <c r="G2" s="72"/>
      <c r="H2" s="72"/>
      <c r="I2" s="72"/>
    </row>
    <row r="3" spans="1:13" ht="51" customHeight="1" thickBot="1" x14ac:dyDescent="0.3">
      <c r="A3" s="42" t="s">
        <v>65</v>
      </c>
      <c r="B3" s="20" t="s">
        <v>42</v>
      </c>
      <c r="C3" s="20">
        <v>2019</v>
      </c>
      <c r="D3" s="20">
        <v>2020</v>
      </c>
      <c r="E3" s="43" t="s">
        <v>66</v>
      </c>
      <c r="F3" s="44" t="s">
        <v>67</v>
      </c>
      <c r="G3" s="20" t="s">
        <v>68</v>
      </c>
      <c r="H3" s="20" t="s">
        <v>0</v>
      </c>
      <c r="I3" s="42" t="s">
        <v>1</v>
      </c>
    </row>
    <row r="4" spans="1:13" ht="18.75" customHeight="1" thickBot="1" x14ac:dyDescent="0.3">
      <c r="A4" s="5">
        <v>1</v>
      </c>
      <c r="B4" s="6" t="s">
        <v>27</v>
      </c>
      <c r="C4" s="7">
        <v>21226.158038099999</v>
      </c>
      <c r="D4" s="12">
        <v>18937.329700300001</v>
      </c>
      <c r="E4" s="12">
        <f t="shared" ref="E4:E21" si="0">D4-C4</f>
        <v>-2288.8283377999978</v>
      </c>
      <c r="F4" s="12">
        <f t="shared" ref="F4:F21" si="1">E4/C4*100</f>
        <v>-10.783055198645247</v>
      </c>
      <c r="G4" s="16">
        <f t="shared" ref="G4:G20" si="2">D4/$D$21*100</f>
        <v>60.405183778296198</v>
      </c>
      <c r="H4" s="6" t="s">
        <v>24</v>
      </c>
      <c r="I4" s="5">
        <v>1</v>
      </c>
    </row>
    <row r="5" spans="1:13" ht="18.75" customHeight="1" thickBot="1" x14ac:dyDescent="0.3">
      <c r="A5" s="2">
        <v>2</v>
      </c>
      <c r="B5" s="3" t="s">
        <v>29</v>
      </c>
      <c r="C5" s="4">
        <v>13547.065583066667</v>
      </c>
      <c r="D5" s="11">
        <v>4854.2087271733335</v>
      </c>
      <c r="E5" s="11">
        <f t="shared" si="0"/>
        <v>-8692.856855893333</v>
      </c>
      <c r="F5" s="11">
        <f t="shared" si="1"/>
        <v>-64.167821456176327</v>
      </c>
      <c r="G5" s="17">
        <f t="shared" si="2"/>
        <v>15.483670343367862</v>
      </c>
      <c r="H5" s="3" t="s">
        <v>22</v>
      </c>
      <c r="I5" s="2">
        <v>2</v>
      </c>
    </row>
    <row r="6" spans="1:13" ht="18.75" customHeight="1" thickBot="1" x14ac:dyDescent="0.3">
      <c r="A6" s="5">
        <v>3</v>
      </c>
      <c r="B6" s="6" t="s">
        <v>74</v>
      </c>
      <c r="C6" s="7">
        <v>4450.2747251999999</v>
      </c>
      <c r="D6" s="12">
        <v>2730.1423881000001</v>
      </c>
      <c r="E6" s="12">
        <f t="shared" si="0"/>
        <v>-1720.1323370999999</v>
      </c>
      <c r="F6" s="12">
        <f t="shared" si="1"/>
        <v>-38.652273023946748</v>
      </c>
      <c r="G6" s="16">
        <f t="shared" si="2"/>
        <v>8.7084480918914569</v>
      </c>
      <c r="H6" s="6" t="s">
        <v>25</v>
      </c>
      <c r="I6" s="5">
        <v>3</v>
      </c>
    </row>
    <row r="7" spans="1:13" ht="18.75" customHeight="1" thickBot="1" x14ac:dyDescent="0.3">
      <c r="A7" s="2">
        <v>4</v>
      </c>
      <c r="B7" s="3" t="s">
        <v>35</v>
      </c>
      <c r="C7" s="4">
        <v>-2495.4551910174532</v>
      </c>
      <c r="D7" s="11">
        <v>2427.1383511901067</v>
      </c>
      <c r="E7" s="11">
        <f t="shared" si="0"/>
        <v>4922.5935422075599</v>
      </c>
      <c r="F7" s="11">
        <f t="shared" si="1"/>
        <v>-197.26234956759563</v>
      </c>
      <c r="G7" s="17">
        <f t="shared" si="2"/>
        <v>7.7419435833483234</v>
      </c>
      <c r="H7" s="3" t="s">
        <v>16</v>
      </c>
      <c r="I7" s="2">
        <v>4</v>
      </c>
    </row>
    <row r="8" spans="1:13" ht="18.75" customHeight="1" thickBot="1" x14ac:dyDescent="0.3">
      <c r="A8" s="5">
        <v>5</v>
      </c>
      <c r="B8" s="6" t="s">
        <v>39</v>
      </c>
      <c r="C8" s="7">
        <v>626.78803641092327</v>
      </c>
      <c r="D8" s="12">
        <v>1255.3099263979193</v>
      </c>
      <c r="E8" s="12">
        <f t="shared" si="0"/>
        <v>628.52188998699603</v>
      </c>
      <c r="F8" s="12">
        <f t="shared" si="1"/>
        <v>100.27662518672199</v>
      </c>
      <c r="G8" s="16">
        <f t="shared" si="2"/>
        <v>4.0041139908751004</v>
      </c>
      <c r="H8" s="6" t="s">
        <v>18</v>
      </c>
      <c r="I8" s="5">
        <v>5</v>
      </c>
    </row>
    <row r="9" spans="1:13" ht="18.75" customHeight="1" thickBot="1" x14ac:dyDescent="0.3">
      <c r="A9" s="2">
        <v>6</v>
      </c>
      <c r="B9" s="3" t="s">
        <v>40</v>
      </c>
      <c r="C9" s="4">
        <v>892.9949186218347</v>
      </c>
      <c r="D9" s="11">
        <v>491.74215400121744</v>
      </c>
      <c r="E9" s="11">
        <f t="shared" si="0"/>
        <v>-401.25276462061726</v>
      </c>
      <c r="F9" s="11">
        <f t="shared" si="1"/>
        <v>-44.933376019638885</v>
      </c>
      <c r="G9" s="17">
        <f t="shared" si="2"/>
        <v>1.5685302866912758</v>
      </c>
      <c r="H9" s="3" t="s">
        <v>6</v>
      </c>
      <c r="I9" s="2">
        <v>6</v>
      </c>
    </row>
    <row r="10" spans="1:13" ht="18.75" customHeight="1" thickBot="1" x14ac:dyDescent="0.3">
      <c r="A10" s="5">
        <v>7</v>
      </c>
      <c r="B10" s="6" t="s">
        <v>28</v>
      </c>
      <c r="C10" s="7">
        <v>405</v>
      </c>
      <c r="D10" s="12">
        <v>326.5</v>
      </c>
      <c r="E10" s="12">
        <f t="shared" si="0"/>
        <v>-78.5</v>
      </c>
      <c r="F10" s="12">
        <f t="shared" si="1"/>
        <v>-19.382716049382719</v>
      </c>
      <c r="G10" s="16">
        <f t="shared" si="2"/>
        <v>1.0414505537864336</v>
      </c>
      <c r="H10" s="6" t="s">
        <v>4</v>
      </c>
      <c r="I10" s="5">
        <v>7</v>
      </c>
    </row>
    <row r="11" spans="1:13" ht="18.75" customHeight="1" thickBot="1" x14ac:dyDescent="0.3">
      <c r="A11" s="2">
        <v>8</v>
      </c>
      <c r="B11" s="3" t="s">
        <v>70</v>
      </c>
      <c r="C11" s="4">
        <v>345.07099165178511</v>
      </c>
      <c r="D11" s="11">
        <v>204.68252396008475</v>
      </c>
      <c r="E11" s="11">
        <f t="shared" si="0"/>
        <v>-140.38846769170036</v>
      </c>
      <c r="F11" s="11">
        <f t="shared" si="1"/>
        <v>-40.683937823834199</v>
      </c>
      <c r="G11" s="17">
        <f t="shared" si="2"/>
        <v>0.65288431218571275</v>
      </c>
      <c r="H11" s="3" t="s">
        <v>5</v>
      </c>
      <c r="I11" s="2">
        <v>8</v>
      </c>
    </row>
    <row r="12" spans="1:13" ht="18.75" customHeight="1" thickBot="1" x14ac:dyDescent="0.3">
      <c r="A12" s="5">
        <v>9</v>
      </c>
      <c r="B12" s="6" t="s">
        <v>37</v>
      </c>
      <c r="C12" s="7">
        <v>194.19999989999999</v>
      </c>
      <c r="D12" s="12">
        <v>148.5</v>
      </c>
      <c r="E12" s="12">
        <f t="shared" si="0"/>
        <v>-45.699999899999995</v>
      </c>
      <c r="F12" s="12">
        <f t="shared" si="1"/>
        <v>-23.532440743322571</v>
      </c>
      <c r="G12" s="16">
        <f t="shared" si="2"/>
        <v>0.47367659184467192</v>
      </c>
      <c r="H12" s="6" t="s">
        <v>14</v>
      </c>
      <c r="I12" s="5">
        <v>9</v>
      </c>
    </row>
    <row r="13" spans="1:13" ht="18.75" customHeight="1" thickBot="1" x14ac:dyDescent="0.3">
      <c r="A13" s="2">
        <v>10</v>
      </c>
      <c r="B13" s="3" t="s">
        <v>71</v>
      </c>
      <c r="C13" s="4">
        <v>56</v>
      </c>
      <c r="D13" s="11">
        <v>61</v>
      </c>
      <c r="E13" s="11">
        <f t="shared" si="0"/>
        <v>5</v>
      </c>
      <c r="F13" s="11">
        <f t="shared" si="1"/>
        <v>8.9285714285714288</v>
      </c>
      <c r="G13" s="17">
        <f t="shared" si="2"/>
        <v>0.19457422291262616</v>
      </c>
      <c r="H13" s="3" t="s">
        <v>20</v>
      </c>
      <c r="I13" s="2">
        <v>10</v>
      </c>
    </row>
    <row r="14" spans="1:13" ht="18.75" customHeight="1" thickBot="1" x14ac:dyDescent="0.3">
      <c r="A14" s="5">
        <v>11</v>
      </c>
      <c r="B14" s="6" t="s">
        <v>34</v>
      </c>
      <c r="C14" s="7">
        <v>21.810005544512347</v>
      </c>
      <c r="D14" s="12">
        <v>43.379967984161333</v>
      </c>
      <c r="E14" s="12">
        <f t="shared" si="0"/>
        <v>21.569962439648986</v>
      </c>
      <c r="F14" s="12">
        <f t="shared" si="1"/>
        <v>98.899389986978889</v>
      </c>
      <c r="G14" s="16">
        <f t="shared" si="2"/>
        <v>0.13837087804086545</v>
      </c>
      <c r="H14" s="6" t="s">
        <v>8</v>
      </c>
      <c r="I14" s="5">
        <v>11</v>
      </c>
    </row>
    <row r="15" spans="1:13" ht="18.75" customHeight="1" thickBot="1" x14ac:dyDescent="0.3">
      <c r="A15" s="2">
        <v>12</v>
      </c>
      <c r="B15" s="3" t="s">
        <v>30</v>
      </c>
      <c r="C15" s="4">
        <v>302.53610259999999</v>
      </c>
      <c r="D15" s="11">
        <v>27.5997728</v>
      </c>
      <c r="E15" s="11">
        <f t="shared" si="0"/>
        <v>-274.93632980000001</v>
      </c>
      <c r="F15" s="11">
        <f t="shared" si="1"/>
        <v>-90.877196948460991</v>
      </c>
      <c r="G15" s="17">
        <f t="shared" si="2"/>
        <v>8.8036136805328472E-2</v>
      </c>
      <c r="H15" s="3" t="s">
        <v>17</v>
      </c>
      <c r="I15" s="2">
        <v>12</v>
      </c>
    </row>
    <row r="16" spans="1:13" ht="18.75" customHeight="1" thickBot="1" x14ac:dyDescent="0.3">
      <c r="A16" s="5">
        <v>13</v>
      </c>
      <c r="B16" s="6" t="s">
        <v>33</v>
      </c>
      <c r="C16" s="7">
        <v>43.380281690140848</v>
      </c>
      <c r="D16" s="12">
        <v>26.47887323943662</v>
      </c>
      <c r="E16" s="12">
        <f t="shared" si="0"/>
        <v>-16.901408450704228</v>
      </c>
      <c r="F16" s="12">
        <f t="shared" si="1"/>
        <v>-38.961038961038966</v>
      </c>
      <c r="G16" s="16">
        <f t="shared" si="2"/>
        <v>8.4460757117464133E-2</v>
      </c>
      <c r="H16" s="6" t="s">
        <v>15</v>
      </c>
      <c r="I16" s="5">
        <v>13</v>
      </c>
    </row>
    <row r="17" spans="1:9" ht="18.75" customHeight="1" thickBot="1" x14ac:dyDescent="0.3">
      <c r="A17" s="2">
        <v>14</v>
      </c>
      <c r="B17" s="3" t="s">
        <v>31</v>
      </c>
      <c r="C17" s="4">
        <v>30.989853700000001</v>
      </c>
      <c r="D17" s="11">
        <v>15.518488700000001</v>
      </c>
      <c r="E17" s="11">
        <f t="shared" si="0"/>
        <v>-15.471365</v>
      </c>
      <c r="F17" s="11">
        <f t="shared" si="1"/>
        <v>-49.923969147359998</v>
      </c>
      <c r="G17" s="17">
        <f t="shared" si="2"/>
        <v>4.9499965239030656E-2</v>
      </c>
      <c r="H17" s="3" t="s">
        <v>3</v>
      </c>
      <c r="I17" s="2">
        <v>14</v>
      </c>
    </row>
    <row r="18" spans="1:9" ht="18.75" customHeight="1" thickBot="1" x14ac:dyDescent="0.3">
      <c r="A18" s="5">
        <v>15</v>
      </c>
      <c r="B18" s="6" t="s">
        <v>32</v>
      </c>
      <c r="C18" s="7">
        <v>4.7786666000000002</v>
      </c>
      <c r="D18" s="12">
        <v>6.0265554999999997</v>
      </c>
      <c r="E18" s="12">
        <f t="shared" si="0"/>
        <v>1.2478888999999995</v>
      </c>
      <c r="F18" s="12">
        <f t="shared" si="1"/>
        <v>26.113746876586859</v>
      </c>
      <c r="G18" s="16">
        <f t="shared" si="2"/>
        <v>1.9223153332005135E-2</v>
      </c>
      <c r="H18" s="6" t="s">
        <v>9</v>
      </c>
      <c r="I18" s="5">
        <v>15</v>
      </c>
    </row>
    <row r="19" spans="1:9" ht="18.75" customHeight="1" thickBot="1" x14ac:dyDescent="0.3">
      <c r="A19" s="2">
        <v>16</v>
      </c>
      <c r="B19" s="3" t="s">
        <v>73</v>
      </c>
      <c r="C19" s="4">
        <v>3.3312222</v>
      </c>
      <c r="D19" s="11">
        <v>0</v>
      </c>
      <c r="E19" s="11">
        <f t="shared" si="0"/>
        <v>-3.3312222</v>
      </c>
      <c r="F19" s="11">
        <f t="shared" si="1"/>
        <v>-100</v>
      </c>
      <c r="G19" s="17">
        <f t="shared" si="2"/>
        <v>0</v>
      </c>
      <c r="H19" s="3" t="s">
        <v>19</v>
      </c>
      <c r="I19" s="2">
        <v>16</v>
      </c>
    </row>
    <row r="20" spans="1:9" ht="18.75" customHeight="1" thickBot="1" x14ac:dyDescent="0.3">
      <c r="A20" s="5">
        <v>17</v>
      </c>
      <c r="B20" s="6" t="s">
        <v>41</v>
      </c>
      <c r="C20" s="7">
        <v>-197.07446781914894</v>
      </c>
      <c r="D20" s="12">
        <v>-205.05319148936169</v>
      </c>
      <c r="E20" s="12">
        <f t="shared" si="0"/>
        <v>-7.9787236702127586</v>
      </c>
      <c r="F20" s="12">
        <f t="shared" si="1"/>
        <v>4.0485831363678546</v>
      </c>
      <c r="G20" s="16">
        <f t="shared" si="2"/>
        <v>-0.65406664573436857</v>
      </c>
      <c r="H20" s="6" t="s">
        <v>13</v>
      </c>
      <c r="I20" s="5">
        <v>17</v>
      </c>
    </row>
    <row r="21" spans="1:9" ht="27.75" customHeight="1" thickBot="1" x14ac:dyDescent="0.3">
      <c r="A21" s="70" t="s">
        <v>47</v>
      </c>
      <c r="B21" s="71"/>
      <c r="C21" s="40">
        <v>39457.848766449271</v>
      </c>
      <c r="D21" s="40">
        <v>31350.504237856901</v>
      </c>
      <c r="E21" s="40">
        <f t="shared" si="0"/>
        <v>-8107.3445285923699</v>
      </c>
      <c r="F21" s="40">
        <f t="shared" si="1"/>
        <v>-20.546848807140208</v>
      </c>
      <c r="G21" s="41">
        <f>SUM(G4:G20)</f>
        <v>99.999999999999972</v>
      </c>
      <c r="H21" s="73" t="s">
        <v>2</v>
      </c>
      <c r="I21" s="74"/>
    </row>
    <row r="22" spans="1:9" x14ac:dyDescent="0.25">
      <c r="A22" s="1" t="s">
        <v>61</v>
      </c>
      <c r="I22" s="1" t="s">
        <v>63</v>
      </c>
    </row>
  </sheetData>
  <mergeCells count="4">
    <mergeCell ref="A21:B21"/>
    <mergeCell ref="A1:I1"/>
    <mergeCell ref="H21:I21"/>
    <mergeCell ref="A2:I2"/>
  </mergeCells>
  <printOptions horizontalCentered="1" verticalCentered="1"/>
  <pageMargins left="0" right="0" top="0" bottom="0"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M27"/>
  <sheetViews>
    <sheetView workbookViewId="0">
      <selection activeCell="O11" sqref="O11"/>
    </sheetView>
  </sheetViews>
  <sheetFormatPr defaultColWidth="9.140625" defaultRowHeight="15" x14ac:dyDescent="0.25"/>
  <cols>
    <col min="1" max="1" width="10.28515625" style="1" customWidth="1"/>
    <col min="2" max="2" width="14.85546875" style="1" customWidth="1"/>
    <col min="3" max="3" width="14.140625" style="1" customWidth="1"/>
    <col min="4" max="4" width="14.85546875" style="1" customWidth="1"/>
    <col min="5" max="5" width="15.28515625" style="1" customWidth="1"/>
    <col min="6" max="6" width="16.5703125" style="1" customWidth="1"/>
    <col min="7" max="7" width="19.85546875" style="1" customWidth="1"/>
    <col min="8" max="8" width="13.5703125" style="1" customWidth="1"/>
    <col min="9" max="12" width="9.140625" style="1"/>
    <col min="13" max="13" width="17" style="1" customWidth="1"/>
    <col min="14" max="16384" width="9.140625" style="1"/>
  </cols>
  <sheetData>
    <row r="1" spans="1:13" ht="42.75" customHeight="1" thickBot="1" x14ac:dyDescent="0.3">
      <c r="A1" s="72" t="s">
        <v>81</v>
      </c>
      <c r="B1" s="72"/>
      <c r="C1" s="72"/>
      <c r="D1" s="72"/>
      <c r="E1" s="72"/>
      <c r="F1" s="72"/>
      <c r="G1" s="72"/>
      <c r="H1" s="72"/>
      <c r="I1" s="72"/>
      <c r="M1" s="47" t="s">
        <v>92</v>
      </c>
    </row>
    <row r="2" spans="1:13" ht="21" customHeight="1" x14ac:dyDescent="0.25">
      <c r="A2" s="72" t="s">
        <v>82</v>
      </c>
      <c r="B2" s="72"/>
      <c r="C2" s="72"/>
      <c r="D2" s="72"/>
      <c r="E2" s="72"/>
      <c r="F2" s="72"/>
      <c r="G2" s="72"/>
      <c r="H2" s="72"/>
      <c r="I2" s="72"/>
    </row>
    <row r="3" spans="1:13" ht="40.5" customHeight="1" thickBot="1" x14ac:dyDescent="0.3">
      <c r="A3" s="42" t="s">
        <v>65</v>
      </c>
      <c r="B3" s="20" t="s">
        <v>42</v>
      </c>
      <c r="C3" s="20">
        <v>2019</v>
      </c>
      <c r="D3" s="20">
        <v>2020</v>
      </c>
      <c r="E3" s="43" t="s">
        <v>66</v>
      </c>
      <c r="F3" s="44" t="s">
        <v>67</v>
      </c>
      <c r="G3" s="20" t="s">
        <v>68</v>
      </c>
      <c r="H3" s="20" t="s">
        <v>0</v>
      </c>
      <c r="I3" s="42" t="s">
        <v>1</v>
      </c>
    </row>
    <row r="4" spans="1:13" ht="18.75" customHeight="1" thickBot="1" x14ac:dyDescent="0.3">
      <c r="A4" s="5">
        <v>1</v>
      </c>
      <c r="B4" s="6" t="s">
        <v>29</v>
      </c>
      <c r="C4" s="7">
        <v>236376.08923365333</v>
      </c>
      <c r="D4" s="12">
        <v>241862.18492711999</v>
      </c>
      <c r="E4" s="12">
        <f t="shared" ref="E4:E26" si="0">D4-C4</f>
        <v>5486.095693466661</v>
      </c>
      <c r="F4" s="12">
        <f t="shared" ref="F4:F26" si="1">E4/C4*100</f>
        <v>2.3209182076126824</v>
      </c>
      <c r="G4" s="16">
        <f t="shared" ref="G4:G25" si="2">D4/$D$26*100</f>
        <v>26.619910677128761</v>
      </c>
      <c r="H4" s="6" t="s">
        <v>22</v>
      </c>
      <c r="I4" s="5">
        <v>1</v>
      </c>
    </row>
    <row r="5" spans="1:13" ht="18.75" customHeight="1" thickBot="1" x14ac:dyDescent="0.3">
      <c r="A5" s="2">
        <v>2</v>
      </c>
      <c r="B5" s="3" t="s">
        <v>27</v>
      </c>
      <c r="C5" s="4">
        <v>131011.554945</v>
      </c>
      <c r="D5" s="11">
        <v>150896.0236099</v>
      </c>
      <c r="E5" s="11">
        <f t="shared" si="0"/>
        <v>19884.468664900007</v>
      </c>
      <c r="F5" s="11">
        <f t="shared" si="1"/>
        <v>15.177644959063125</v>
      </c>
      <c r="G5" s="17">
        <f t="shared" si="2"/>
        <v>16.607964867429935</v>
      </c>
      <c r="H5" s="3" t="s">
        <v>24</v>
      </c>
      <c r="I5" s="2">
        <v>2</v>
      </c>
    </row>
    <row r="6" spans="1:13" ht="18.75" customHeight="1" thickBot="1" x14ac:dyDescent="0.3">
      <c r="A6" s="5">
        <v>3</v>
      </c>
      <c r="B6" s="6" t="s">
        <v>28</v>
      </c>
      <c r="C6" s="7">
        <v>126639</v>
      </c>
      <c r="D6" s="12">
        <v>132477</v>
      </c>
      <c r="E6" s="12">
        <f t="shared" si="0"/>
        <v>5838</v>
      </c>
      <c r="F6" s="12">
        <f t="shared" si="1"/>
        <v>4.6099542794873622</v>
      </c>
      <c r="G6" s="16">
        <f t="shared" si="2"/>
        <v>14.580724588412325</v>
      </c>
      <c r="H6" s="6" t="s">
        <v>4</v>
      </c>
      <c r="I6" s="5">
        <v>3</v>
      </c>
    </row>
    <row r="7" spans="1:13" ht="18.75" customHeight="1" thickBot="1" x14ac:dyDescent="0.3">
      <c r="A7" s="2">
        <v>4</v>
      </c>
      <c r="B7" s="3" t="s">
        <v>40</v>
      </c>
      <c r="C7" s="4">
        <v>66551.121836300706</v>
      </c>
      <c r="D7" s="11">
        <v>72273.091141856072</v>
      </c>
      <c r="E7" s="11">
        <f t="shared" si="0"/>
        <v>5721.9693055553653</v>
      </c>
      <c r="F7" s="11">
        <f t="shared" si="1"/>
        <v>8.5978555247047428</v>
      </c>
      <c r="G7" s="17">
        <f t="shared" si="2"/>
        <v>7.9545433327492754</v>
      </c>
      <c r="H7" s="3" t="s">
        <v>6</v>
      </c>
      <c r="I7" s="2">
        <v>4</v>
      </c>
    </row>
    <row r="8" spans="1:13" ht="18.75" customHeight="1" thickBot="1" x14ac:dyDescent="0.3">
      <c r="A8" s="5">
        <v>5</v>
      </c>
      <c r="B8" s="6" t="s">
        <v>33</v>
      </c>
      <c r="C8" s="7">
        <v>35760.140845070426</v>
      </c>
      <c r="D8" s="12">
        <v>36555.571273380279</v>
      </c>
      <c r="E8" s="12">
        <f t="shared" si="0"/>
        <v>795.4304283098536</v>
      </c>
      <c r="F8" s="12">
        <f t="shared" si="1"/>
        <v>2.2243492601330304</v>
      </c>
      <c r="G8" s="16">
        <f t="shared" si="2"/>
        <v>4.0233906029668169</v>
      </c>
      <c r="H8" s="6" t="s">
        <v>15</v>
      </c>
      <c r="I8" s="5">
        <v>5</v>
      </c>
    </row>
    <row r="9" spans="1:13" ht="18.75" customHeight="1" thickBot="1" x14ac:dyDescent="0.3">
      <c r="A9" s="2">
        <v>6</v>
      </c>
      <c r="B9" s="3" t="s">
        <v>39</v>
      </c>
      <c r="C9" s="4">
        <v>31331.953002099999</v>
      </c>
      <c r="D9" s="11">
        <v>35424.714163899996</v>
      </c>
      <c r="E9" s="11">
        <f t="shared" si="0"/>
        <v>4092.7611617999974</v>
      </c>
      <c r="F9" s="11">
        <f t="shared" si="1"/>
        <v>13.062579155297735</v>
      </c>
      <c r="G9" s="17">
        <f t="shared" si="2"/>
        <v>3.8989258576738224</v>
      </c>
      <c r="H9" s="3" t="s">
        <v>18</v>
      </c>
      <c r="I9" s="2">
        <v>6</v>
      </c>
    </row>
    <row r="10" spans="1:13" ht="18.75" customHeight="1" thickBot="1" x14ac:dyDescent="0.3">
      <c r="A10" s="5">
        <v>7</v>
      </c>
      <c r="B10" s="6" t="s">
        <v>34</v>
      </c>
      <c r="C10" s="7">
        <v>31605.484425418173</v>
      </c>
      <c r="D10" s="12">
        <v>35005.73076496469</v>
      </c>
      <c r="E10" s="12">
        <f t="shared" si="0"/>
        <v>3400.2463395465165</v>
      </c>
      <c r="F10" s="12">
        <f t="shared" si="1"/>
        <v>10.758406021493935</v>
      </c>
      <c r="G10" s="16">
        <f t="shared" si="2"/>
        <v>3.8528115771044211</v>
      </c>
      <c r="H10" s="6" t="s">
        <v>8</v>
      </c>
      <c r="I10" s="5">
        <v>7</v>
      </c>
    </row>
    <row r="11" spans="1:13" ht="18.75" customHeight="1" thickBot="1" x14ac:dyDescent="0.3">
      <c r="A11" s="2">
        <v>8</v>
      </c>
      <c r="B11" s="3" t="s">
        <v>31</v>
      </c>
      <c r="C11" s="4">
        <v>31960.338354899999</v>
      </c>
      <c r="D11" s="11">
        <v>33085.753180500004</v>
      </c>
      <c r="E11" s="11">
        <f t="shared" si="0"/>
        <v>1125.4148256000044</v>
      </c>
      <c r="F11" s="11">
        <f t="shared" si="1"/>
        <v>3.5212857044971222</v>
      </c>
      <c r="G11" s="17">
        <f t="shared" si="2"/>
        <v>3.6414944097847748</v>
      </c>
      <c r="H11" s="3" t="s">
        <v>3</v>
      </c>
      <c r="I11" s="2">
        <v>8</v>
      </c>
    </row>
    <row r="12" spans="1:13" ht="18.75" customHeight="1" thickBot="1" x14ac:dyDescent="0.3">
      <c r="A12" s="5">
        <v>9</v>
      </c>
      <c r="B12" s="6" t="s">
        <v>41</v>
      </c>
      <c r="C12" s="7">
        <v>30683.776595744679</v>
      </c>
      <c r="D12" s="12">
        <v>31690.425531914894</v>
      </c>
      <c r="E12" s="12">
        <f t="shared" si="0"/>
        <v>1006.6489361702152</v>
      </c>
      <c r="F12" s="12">
        <f t="shared" si="1"/>
        <v>3.2807204583474263</v>
      </c>
      <c r="G12" s="16">
        <f t="shared" si="2"/>
        <v>3.4879214261376781</v>
      </c>
      <c r="H12" s="6" t="s">
        <v>13</v>
      </c>
      <c r="I12" s="5">
        <v>9</v>
      </c>
    </row>
    <row r="13" spans="1:13" ht="18.75" customHeight="1" thickBot="1" x14ac:dyDescent="0.3">
      <c r="A13" s="2">
        <v>10</v>
      </c>
      <c r="B13" s="3" t="s">
        <v>77</v>
      </c>
      <c r="C13" s="4">
        <v>28493.897886399998</v>
      </c>
      <c r="D13" s="11">
        <v>29210.837597000002</v>
      </c>
      <c r="E13" s="11">
        <f t="shared" si="0"/>
        <v>716.93971060000331</v>
      </c>
      <c r="F13" s="11">
        <f t="shared" si="1"/>
        <v>2.5161166557777106</v>
      </c>
      <c r="G13" s="17">
        <f t="shared" si="2"/>
        <v>3.2150122511733894</v>
      </c>
      <c r="H13" s="3" t="s">
        <v>7</v>
      </c>
      <c r="I13" s="2">
        <v>10</v>
      </c>
    </row>
    <row r="14" spans="1:13" ht="18.75" customHeight="1" thickBot="1" x14ac:dyDescent="0.3">
      <c r="A14" s="5">
        <v>11</v>
      </c>
      <c r="B14" s="6" t="s">
        <v>36</v>
      </c>
      <c r="C14" s="7">
        <v>31060.989010900001</v>
      </c>
      <c r="D14" s="12">
        <v>28627.0601647</v>
      </c>
      <c r="E14" s="12">
        <f t="shared" si="0"/>
        <v>-2433.9288462000004</v>
      </c>
      <c r="F14" s="12">
        <f t="shared" si="1"/>
        <v>-7.8359669917331995</v>
      </c>
      <c r="G14" s="16">
        <f t="shared" si="2"/>
        <v>3.1507603586841508</v>
      </c>
      <c r="H14" s="6" t="s">
        <v>21</v>
      </c>
      <c r="I14" s="5">
        <v>11</v>
      </c>
    </row>
    <row r="15" spans="1:13" ht="18.75" customHeight="1" thickBot="1" x14ac:dyDescent="0.3">
      <c r="A15" s="2">
        <v>12</v>
      </c>
      <c r="B15" s="3" t="s">
        <v>70</v>
      </c>
      <c r="C15" s="4">
        <v>18461.897000000001</v>
      </c>
      <c r="D15" s="11">
        <v>18461.897000000001</v>
      </c>
      <c r="E15" s="11">
        <f t="shared" si="0"/>
        <v>0</v>
      </c>
      <c r="F15" s="11">
        <f t="shared" si="1"/>
        <v>0</v>
      </c>
      <c r="G15" s="17">
        <f t="shared" si="2"/>
        <v>2.0319590233522478</v>
      </c>
      <c r="H15" s="3" t="s">
        <v>5</v>
      </c>
      <c r="I15" s="2">
        <v>12</v>
      </c>
    </row>
    <row r="16" spans="1:13" ht="18.75" customHeight="1" thickBot="1" x14ac:dyDescent="0.3">
      <c r="A16" s="5">
        <v>13</v>
      </c>
      <c r="B16" s="6" t="s">
        <v>30</v>
      </c>
      <c r="C16" s="7">
        <v>68019.761743399999</v>
      </c>
      <c r="D16" s="12">
        <v>17751.572560699999</v>
      </c>
      <c r="E16" s="12">
        <f t="shared" si="0"/>
        <v>-50268.1891827</v>
      </c>
      <c r="F16" s="12">
        <f t="shared" si="1"/>
        <v>-73.902330579065207</v>
      </c>
      <c r="G16" s="16">
        <f t="shared" si="2"/>
        <v>1.9537790750000679</v>
      </c>
      <c r="H16" s="6" t="s">
        <v>17</v>
      </c>
      <c r="I16" s="5">
        <v>13</v>
      </c>
    </row>
    <row r="17" spans="1:9" ht="18.75" customHeight="1" thickBot="1" x14ac:dyDescent="0.3">
      <c r="A17" s="2">
        <v>14</v>
      </c>
      <c r="B17" s="3" t="s">
        <v>35</v>
      </c>
      <c r="C17" s="4">
        <v>14903.864797888138</v>
      </c>
      <c r="D17" s="11">
        <v>14138.159433465085</v>
      </c>
      <c r="E17" s="11">
        <f t="shared" si="0"/>
        <v>-765.70536442305274</v>
      </c>
      <c r="F17" s="11">
        <f t="shared" si="1"/>
        <v>-5.1376295666044447</v>
      </c>
      <c r="G17" s="17">
        <f t="shared" si="2"/>
        <v>1.5560784806903691</v>
      </c>
      <c r="H17" s="3" t="s">
        <v>16</v>
      </c>
      <c r="I17" s="2">
        <v>14</v>
      </c>
    </row>
    <row r="18" spans="1:9" ht="18.75" customHeight="1" thickBot="1" x14ac:dyDescent="0.3">
      <c r="A18" s="5">
        <v>15</v>
      </c>
      <c r="B18" s="6" t="s">
        <v>38</v>
      </c>
      <c r="C18" s="7">
        <v>10742.907999900001</v>
      </c>
      <c r="D18" s="12">
        <v>10742.907999900001</v>
      </c>
      <c r="E18" s="12">
        <f t="shared" si="0"/>
        <v>0</v>
      </c>
      <c r="F18" s="12">
        <f t="shared" si="1"/>
        <v>0</v>
      </c>
      <c r="G18" s="16">
        <f t="shared" si="2"/>
        <v>1.1823892662514504</v>
      </c>
      <c r="H18" s="6" t="s">
        <v>26</v>
      </c>
      <c r="I18" s="5">
        <v>15</v>
      </c>
    </row>
    <row r="19" spans="1:9" ht="18.75" customHeight="1" thickBot="1" x14ac:dyDescent="0.3">
      <c r="A19" s="2">
        <v>16</v>
      </c>
      <c r="B19" s="3" t="s">
        <v>32</v>
      </c>
      <c r="C19" s="4">
        <v>8994.9742884999996</v>
      </c>
      <c r="D19" s="11">
        <v>9972.6747749999995</v>
      </c>
      <c r="E19" s="11">
        <f t="shared" si="0"/>
        <v>977.7004864999999</v>
      </c>
      <c r="F19" s="11">
        <f t="shared" si="1"/>
        <v>10.869408351172074</v>
      </c>
      <c r="G19" s="17">
        <f t="shared" si="2"/>
        <v>1.0976156185910146</v>
      </c>
      <c r="H19" s="3" t="s">
        <v>9</v>
      </c>
      <c r="I19" s="2">
        <v>16</v>
      </c>
    </row>
    <row r="20" spans="1:9" ht="18.75" customHeight="1" thickBot="1" x14ac:dyDescent="0.3">
      <c r="A20" s="5">
        <v>17</v>
      </c>
      <c r="B20" s="6" t="s">
        <v>78</v>
      </c>
      <c r="C20" s="7">
        <v>3151.52</v>
      </c>
      <c r="D20" s="12">
        <v>3615.52</v>
      </c>
      <c r="E20" s="12">
        <f t="shared" si="0"/>
        <v>464</v>
      </c>
      <c r="F20" s="12">
        <f t="shared" si="1"/>
        <v>14.723054272224198</v>
      </c>
      <c r="G20" s="16">
        <f t="shared" si="2"/>
        <v>0.39793248159225014</v>
      </c>
      <c r="H20" s="6" t="s">
        <v>12</v>
      </c>
      <c r="I20" s="5">
        <v>17</v>
      </c>
    </row>
    <row r="21" spans="1:9" ht="18.75" customHeight="1" thickBot="1" x14ac:dyDescent="0.3">
      <c r="A21" s="2">
        <v>18</v>
      </c>
      <c r="B21" s="3" t="s">
        <v>71</v>
      </c>
      <c r="C21" s="4">
        <v>2756</v>
      </c>
      <c r="D21" s="11">
        <v>2717</v>
      </c>
      <c r="E21" s="11">
        <f t="shared" si="0"/>
        <v>-39</v>
      </c>
      <c r="F21" s="11">
        <f t="shared" si="1"/>
        <v>-1.4150943396226416</v>
      </c>
      <c r="G21" s="17">
        <f t="shared" si="2"/>
        <v>0.29903929517362471</v>
      </c>
      <c r="H21" s="3" t="s">
        <v>20</v>
      </c>
      <c r="I21" s="2">
        <v>18</v>
      </c>
    </row>
    <row r="22" spans="1:9" ht="18.75" customHeight="1" thickBot="1" x14ac:dyDescent="0.3">
      <c r="A22" s="5">
        <v>19</v>
      </c>
      <c r="B22" s="6" t="s">
        <v>79</v>
      </c>
      <c r="C22" s="7">
        <v>1748.4469953</v>
      </c>
      <c r="D22" s="12">
        <v>1988.4469953</v>
      </c>
      <c r="E22" s="12">
        <f t="shared" si="0"/>
        <v>240</v>
      </c>
      <c r="F22" s="12">
        <f t="shared" si="1"/>
        <v>13.72646701016067</v>
      </c>
      <c r="G22" s="16">
        <f t="shared" si="2"/>
        <v>0.21885306881289066</v>
      </c>
      <c r="H22" s="6" t="s">
        <v>11</v>
      </c>
      <c r="I22" s="5">
        <v>19</v>
      </c>
    </row>
    <row r="23" spans="1:9" ht="18.75" customHeight="1" thickBot="1" x14ac:dyDescent="0.3">
      <c r="A23" s="2">
        <v>20</v>
      </c>
      <c r="B23" s="3" t="s">
        <v>73</v>
      </c>
      <c r="C23" s="4">
        <v>1942.0605888</v>
      </c>
      <c r="D23" s="11">
        <v>1942.0605888</v>
      </c>
      <c r="E23" s="11">
        <f t="shared" si="0"/>
        <v>0</v>
      </c>
      <c r="F23" s="11">
        <f t="shared" si="1"/>
        <v>0</v>
      </c>
      <c r="G23" s="17">
        <f t="shared" si="2"/>
        <v>0.21374767377961967</v>
      </c>
      <c r="H23" s="3" t="s">
        <v>19</v>
      </c>
      <c r="I23" s="2">
        <v>20</v>
      </c>
    </row>
    <row r="24" spans="1:9" ht="18.75" customHeight="1" thickBot="1" x14ac:dyDescent="0.3">
      <c r="A24" s="5">
        <v>21</v>
      </c>
      <c r="B24" s="6" t="s">
        <v>80</v>
      </c>
      <c r="C24" s="7">
        <v>129.05813760000001</v>
      </c>
      <c r="D24" s="12">
        <v>137.6135615</v>
      </c>
      <c r="E24" s="12">
        <f t="shared" si="0"/>
        <v>8.5554238999999939</v>
      </c>
      <c r="F24" s="12">
        <f t="shared" si="1"/>
        <v>6.6291239429755979</v>
      </c>
      <c r="G24" s="16">
        <f t="shared" si="2"/>
        <v>1.5146066410486663E-2</v>
      </c>
      <c r="H24" s="6" t="s">
        <v>10</v>
      </c>
      <c r="I24" s="5">
        <v>21</v>
      </c>
    </row>
    <row r="25" spans="1:9" ht="18.75" customHeight="1" thickBot="1" x14ac:dyDescent="0.3">
      <c r="A25" s="2">
        <v>22</v>
      </c>
      <c r="B25" s="3" t="s">
        <v>37</v>
      </c>
      <c r="C25" s="4">
        <v>1.0000000000000001E-5</v>
      </c>
      <c r="D25" s="11">
        <v>1.0000000000000001E-5</v>
      </c>
      <c r="E25" s="11">
        <f t="shared" si="0"/>
        <v>0</v>
      </c>
      <c r="F25" s="11">
        <f t="shared" si="1"/>
        <v>0</v>
      </c>
      <c r="G25" s="17">
        <f t="shared" si="2"/>
        <v>1.100623095964758E-9</v>
      </c>
      <c r="H25" s="3" t="s">
        <v>14</v>
      </c>
      <c r="I25" s="2">
        <v>22</v>
      </c>
    </row>
    <row r="26" spans="1:9" ht="27.75" customHeight="1" thickBot="1" x14ac:dyDescent="0.3">
      <c r="A26" s="70" t="s">
        <v>47</v>
      </c>
      <c r="B26" s="71"/>
      <c r="C26" s="40">
        <v>912324.83769687556</v>
      </c>
      <c r="D26" s="40">
        <v>908576.24527990108</v>
      </c>
      <c r="E26" s="40">
        <f t="shared" si="0"/>
        <v>-3748.5924169744831</v>
      </c>
      <c r="F26" s="40">
        <f t="shared" si="1"/>
        <v>-0.41088352109733656</v>
      </c>
      <c r="G26" s="41">
        <f>SUM(G4:G23)</f>
        <v>99.984853932488889</v>
      </c>
      <c r="H26" s="70" t="s">
        <v>2</v>
      </c>
      <c r="I26" s="71"/>
    </row>
    <row r="27" spans="1:9" x14ac:dyDescent="0.25">
      <c r="A27" s="1" t="s">
        <v>91</v>
      </c>
      <c r="I27" s="1" t="s">
        <v>62</v>
      </c>
    </row>
  </sheetData>
  <mergeCells count="4">
    <mergeCell ref="A1:I1"/>
    <mergeCell ref="A2:I2"/>
    <mergeCell ref="H26:I26"/>
    <mergeCell ref="A26:B26"/>
  </mergeCells>
  <printOptions horizontalCentered="1" verticalCentered="1"/>
  <pageMargins left="0" right="0" top="0" bottom="0"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N25"/>
  <sheetViews>
    <sheetView workbookViewId="0">
      <selection activeCell="M1" sqref="M1:N1"/>
    </sheetView>
  </sheetViews>
  <sheetFormatPr defaultColWidth="9.140625" defaultRowHeight="15" x14ac:dyDescent="0.25"/>
  <cols>
    <col min="1" max="1" width="10.28515625" style="1" customWidth="1"/>
    <col min="2" max="2" width="14.85546875" style="1" customWidth="1"/>
    <col min="3" max="3" width="14.140625" style="1" customWidth="1"/>
    <col min="4" max="4" width="14.85546875" style="1" customWidth="1"/>
    <col min="5" max="5" width="15.28515625" style="1" customWidth="1"/>
    <col min="6" max="6" width="16.5703125" style="1" customWidth="1"/>
    <col min="7" max="7" width="19.85546875" style="1" customWidth="1"/>
    <col min="8" max="8" width="13.5703125" style="1" customWidth="1"/>
    <col min="9" max="13" width="9.140625" style="1"/>
    <col min="14" max="14" width="15" style="1" customWidth="1"/>
    <col min="15" max="16384" width="9.140625" style="1"/>
  </cols>
  <sheetData>
    <row r="1" spans="1:14" ht="33.75" customHeight="1" thickBot="1" x14ac:dyDescent="0.3">
      <c r="A1" s="72" t="s">
        <v>83</v>
      </c>
      <c r="B1" s="72"/>
      <c r="C1" s="72"/>
      <c r="D1" s="72"/>
      <c r="E1" s="72"/>
      <c r="F1" s="72"/>
      <c r="G1" s="72"/>
      <c r="H1" s="72"/>
      <c r="I1" s="72"/>
      <c r="N1" s="47" t="s">
        <v>92</v>
      </c>
    </row>
    <row r="2" spans="1:14" ht="32.25" customHeight="1" x14ac:dyDescent="0.25">
      <c r="A2" s="72" t="s">
        <v>84</v>
      </c>
      <c r="B2" s="72"/>
      <c r="C2" s="72"/>
      <c r="D2" s="72"/>
      <c r="E2" s="72"/>
      <c r="F2" s="72"/>
      <c r="G2" s="72"/>
      <c r="H2" s="72"/>
      <c r="I2" s="72"/>
    </row>
    <row r="3" spans="1:14" ht="44.25" customHeight="1" thickBot="1" x14ac:dyDescent="0.3">
      <c r="A3" s="42" t="s">
        <v>65</v>
      </c>
      <c r="B3" s="20" t="s">
        <v>42</v>
      </c>
      <c r="C3" s="20">
        <v>2019</v>
      </c>
      <c r="D3" s="20">
        <v>2020</v>
      </c>
      <c r="E3" s="43" t="s">
        <v>66</v>
      </c>
      <c r="F3" s="44" t="s">
        <v>67</v>
      </c>
      <c r="G3" s="20" t="s">
        <v>68</v>
      </c>
      <c r="H3" s="20" t="s">
        <v>0</v>
      </c>
      <c r="I3" s="42" t="s">
        <v>1</v>
      </c>
    </row>
    <row r="4" spans="1:14" ht="16.5" thickBot="1" x14ac:dyDescent="0.3">
      <c r="A4" s="5">
        <v>1</v>
      </c>
      <c r="B4" s="6" t="s">
        <v>27</v>
      </c>
      <c r="C4" s="7">
        <v>17874.659400500001</v>
      </c>
      <c r="D4" s="12">
        <v>19884.4686649</v>
      </c>
      <c r="E4" s="12">
        <f t="shared" ref="E4:E24" si="0">D4-C4</f>
        <v>2009.8092643999989</v>
      </c>
      <c r="F4" s="12">
        <f t="shared" ref="F4:F24" si="1">E4/C4*100</f>
        <v>11.243902439583152</v>
      </c>
      <c r="G4" s="16">
        <f t="shared" ref="G4:G19" si="2">D4/$D$24*100</f>
        <v>49.138315513905404</v>
      </c>
      <c r="H4" s="6" t="s">
        <v>23</v>
      </c>
      <c r="I4" s="5">
        <v>1</v>
      </c>
    </row>
    <row r="5" spans="1:14" ht="16.5" thickBot="1" x14ac:dyDescent="0.3">
      <c r="A5" s="2">
        <v>2</v>
      </c>
      <c r="B5" s="3" t="s">
        <v>28</v>
      </c>
      <c r="C5" s="4">
        <v>9010</v>
      </c>
      <c r="D5" s="11">
        <v>5851.8</v>
      </c>
      <c r="E5" s="11">
        <f t="shared" si="0"/>
        <v>-3158.2</v>
      </c>
      <c r="F5" s="11">
        <f t="shared" si="1"/>
        <v>-35.052164261931182</v>
      </c>
      <c r="G5" s="17">
        <f t="shared" si="2"/>
        <v>14.460914172268016</v>
      </c>
      <c r="H5" s="3" t="s">
        <v>4</v>
      </c>
      <c r="I5" s="2">
        <v>2</v>
      </c>
    </row>
    <row r="6" spans="1:14" ht="16.5" thickBot="1" x14ac:dyDescent="0.3">
      <c r="A6" s="5">
        <v>3</v>
      </c>
      <c r="B6" s="6" t="s">
        <v>29</v>
      </c>
      <c r="C6" s="7">
        <v>4562.5736709599996</v>
      </c>
      <c r="D6" s="12">
        <v>5486.0956934666665</v>
      </c>
      <c r="E6" s="12">
        <f t="shared" si="0"/>
        <v>923.52202250666687</v>
      </c>
      <c r="F6" s="12">
        <f t="shared" si="1"/>
        <v>20.241251738787835</v>
      </c>
      <c r="G6" s="16">
        <f t="shared" si="2"/>
        <v>13.557189063889854</v>
      </c>
      <c r="H6" s="6" t="s">
        <v>22</v>
      </c>
      <c r="I6" s="5">
        <v>3</v>
      </c>
    </row>
    <row r="7" spans="1:14" ht="16.5" thickBot="1" x14ac:dyDescent="0.3">
      <c r="A7" s="2">
        <v>4</v>
      </c>
      <c r="B7" s="3" t="s">
        <v>72</v>
      </c>
      <c r="C7" s="4">
        <v>3420.0260078023407</v>
      </c>
      <c r="D7" s="11">
        <v>4092.7611617685307</v>
      </c>
      <c r="E7" s="11">
        <f t="shared" si="0"/>
        <v>672.73515396618996</v>
      </c>
      <c r="F7" s="11">
        <f t="shared" si="1"/>
        <v>19.670468950570346</v>
      </c>
      <c r="G7" s="17">
        <f t="shared" si="2"/>
        <v>10.113993623829701</v>
      </c>
      <c r="H7" s="3" t="s">
        <v>18</v>
      </c>
      <c r="I7" s="2">
        <v>4</v>
      </c>
    </row>
    <row r="8" spans="1:14" ht="16.5" thickBot="1" x14ac:dyDescent="0.3">
      <c r="A8" s="5">
        <v>5</v>
      </c>
      <c r="B8" s="6" t="s">
        <v>30</v>
      </c>
      <c r="C8" s="7">
        <v>2054.5795566000002</v>
      </c>
      <c r="D8" s="12">
        <v>3067.0455688000002</v>
      </c>
      <c r="E8" s="12">
        <f t="shared" si="0"/>
        <v>1012.4660122</v>
      </c>
      <c r="F8" s="12">
        <f t="shared" si="1"/>
        <v>49.278501236304962</v>
      </c>
      <c r="G8" s="16">
        <f t="shared" si="2"/>
        <v>7.5792547135670629</v>
      </c>
      <c r="H8" s="6" t="s">
        <v>17</v>
      </c>
      <c r="I8" s="5">
        <v>5</v>
      </c>
    </row>
    <row r="9" spans="1:14" ht="16.5" thickBot="1" x14ac:dyDescent="0.3">
      <c r="A9" s="2">
        <v>6</v>
      </c>
      <c r="B9" s="3" t="s">
        <v>40</v>
      </c>
      <c r="C9" s="4">
        <v>1719.9614519007648</v>
      </c>
      <c r="D9" s="11">
        <v>1763.1114832112173</v>
      </c>
      <c r="E9" s="11">
        <f t="shared" si="0"/>
        <v>43.150031310452505</v>
      </c>
      <c r="F9" s="11">
        <f t="shared" si="1"/>
        <v>2.508778976573371</v>
      </c>
      <c r="G9" s="17">
        <f t="shared" si="2"/>
        <v>4.356984831138722</v>
      </c>
      <c r="H9" s="3" t="s">
        <v>6</v>
      </c>
      <c r="I9" s="2">
        <v>6</v>
      </c>
    </row>
    <row r="10" spans="1:14" ht="16.5" thickBot="1" x14ac:dyDescent="0.3">
      <c r="A10" s="5">
        <v>7</v>
      </c>
      <c r="B10" s="6" t="s">
        <v>31</v>
      </c>
      <c r="C10" s="7">
        <v>1381.8118179000001</v>
      </c>
      <c r="D10" s="12">
        <v>1125.4148256000001</v>
      </c>
      <c r="E10" s="12">
        <f t="shared" si="0"/>
        <v>-256.39699229999997</v>
      </c>
      <c r="F10" s="12">
        <f t="shared" si="1"/>
        <v>-18.55513095043996</v>
      </c>
      <c r="G10" s="16">
        <f t="shared" si="2"/>
        <v>2.7811147341330154</v>
      </c>
      <c r="H10" s="6" t="s">
        <v>3</v>
      </c>
      <c r="I10" s="5">
        <v>7</v>
      </c>
    </row>
    <row r="11" spans="1:14" ht="16.5" thickBot="1" x14ac:dyDescent="0.3">
      <c r="A11" s="2">
        <v>8</v>
      </c>
      <c r="B11" s="3" t="s">
        <v>41</v>
      </c>
      <c r="C11" s="4">
        <v>1501.3297872340424</v>
      </c>
      <c r="D11" s="11">
        <v>1006.6489361702128</v>
      </c>
      <c r="E11" s="11">
        <f t="shared" si="0"/>
        <v>-494.68085106382966</v>
      </c>
      <c r="F11" s="11">
        <f t="shared" si="1"/>
        <v>-32.949512843224085</v>
      </c>
      <c r="G11" s="17">
        <f t="shared" si="2"/>
        <v>2.4876215638884362</v>
      </c>
      <c r="H11" s="3" t="s">
        <v>13</v>
      </c>
      <c r="I11" s="2">
        <v>8</v>
      </c>
    </row>
    <row r="12" spans="1:14" ht="16.5" thickBot="1" x14ac:dyDescent="0.3">
      <c r="A12" s="5">
        <v>9</v>
      </c>
      <c r="B12" s="6" t="s">
        <v>32</v>
      </c>
      <c r="C12" s="7">
        <v>886.91635864467833</v>
      </c>
      <c r="D12" s="12">
        <v>977.70048645348788</v>
      </c>
      <c r="E12" s="12">
        <f t="shared" si="0"/>
        <v>90.784127808809558</v>
      </c>
      <c r="F12" s="12">
        <f t="shared" si="1"/>
        <v>10.235928892724374</v>
      </c>
      <c r="G12" s="16">
        <f t="shared" si="2"/>
        <v>2.4160844220220405</v>
      </c>
      <c r="H12" s="6" t="s">
        <v>9</v>
      </c>
      <c r="I12" s="5">
        <v>9</v>
      </c>
    </row>
    <row r="13" spans="1:14" ht="16.5" thickBot="1" x14ac:dyDescent="0.3">
      <c r="A13" s="2">
        <v>10</v>
      </c>
      <c r="B13" s="3" t="s">
        <v>33</v>
      </c>
      <c r="C13" s="4">
        <v>729.71830985915494</v>
      </c>
      <c r="D13" s="11">
        <v>726.05633802816897</v>
      </c>
      <c r="E13" s="11">
        <f t="shared" si="0"/>
        <v>-3.6619718309859763</v>
      </c>
      <c r="F13" s="11">
        <f t="shared" si="1"/>
        <v>-0.50183362285273947</v>
      </c>
      <c r="G13" s="17">
        <f t="shared" si="2"/>
        <v>1.7942237240603855</v>
      </c>
      <c r="H13" s="3" t="s">
        <v>15</v>
      </c>
      <c r="I13" s="2">
        <v>10</v>
      </c>
    </row>
    <row r="14" spans="1:14" ht="16.5" thickBot="1" x14ac:dyDescent="0.3">
      <c r="A14" s="5">
        <v>11</v>
      </c>
      <c r="B14" s="6" t="s">
        <v>77</v>
      </c>
      <c r="C14" s="7">
        <v>825.35499230000005</v>
      </c>
      <c r="D14" s="12">
        <v>716.93971060000001</v>
      </c>
      <c r="E14" s="12">
        <f t="shared" si="0"/>
        <v>-108.41528170000004</v>
      </c>
      <c r="F14" s="12">
        <f t="shared" si="1"/>
        <v>-13.135594103318059</v>
      </c>
      <c r="G14" s="16">
        <f t="shared" si="2"/>
        <v>1.7716947984683806</v>
      </c>
      <c r="H14" s="6" t="s">
        <v>7</v>
      </c>
      <c r="I14" s="5">
        <v>11</v>
      </c>
    </row>
    <row r="15" spans="1:14" ht="16.5" thickBot="1" x14ac:dyDescent="0.3">
      <c r="A15" s="2">
        <v>12</v>
      </c>
      <c r="B15" s="3" t="s">
        <v>34</v>
      </c>
      <c r="C15" s="4">
        <v>844.79693351322044</v>
      </c>
      <c r="D15" s="11">
        <v>652.12181379468757</v>
      </c>
      <c r="E15" s="11">
        <f t="shared" si="0"/>
        <v>-192.67511971853287</v>
      </c>
      <c r="F15" s="11">
        <f t="shared" si="1"/>
        <v>-22.807270253368841</v>
      </c>
      <c r="G15" s="17">
        <f t="shared" si="2"/>
        <v>1.6115174098822109</v>
      </c>
      <c r="H15" s="3" t="s">
        <v>8</v>
      </c>
      <c r="I15" s="2">
        <v>12</v>
      </c>
    </row>
    <row r="16" spans="1:14" ht="16.5" thickBot="1" x14ac:dyDescent="0.3">
      <c r="A16" s="5">
        <v>13</v>
      </c>
      <c r="B16" s="6" t="s">
        <v>78</v>
      </c>
      <c r="C16" s="7">
        <v>447</v>
      </c>
      <c r="D16" s="12">
        <v>464</v>
      </c>
      <c r="E16" s="12">
        <f t="shared" si="0"/>
        <v>17</v>
      </c>
      <c r="F16" s="12">
        <f t="shared" si="1"/>
        <v>3.8031319910514538</v>
      </c>
      <c r="G16" s="16">
        <f t="shared" si="2"/>
        <v>1.1466325192132949</v>
      </c>
      <c r="H16" s="6" t="s">
        <v>12</v>
      </c>
      <c r="I16" s="5">
        <v>13</v>
      </c>
    </row>
    <row r="17" spans="1:9" ht="16.5" thickBot="1" x14ac:dyDescent="0.3">
      <c r="A17" s="2">
        <v>14</v>
      </c>
      <c r="B17" s="3" t="s">
        <v>79</v>
      </c>
      <c r="C17" s="4">
        <v>222</v>
      </c>
      <c r="D17" s="11">
        <v>240</v>
      </c>
      <c r="E17" s="11">
        <f t="shared" si="0"/>
        <v>18</v>
      </c>
      <c r="F17" s="11">
        <f t="shared" si="1"/>
        <v>8.1081081081081088</v>
      </c>
      <c r="G17" s="17">
        <f t="shared" si="2"/>
        <v>0.59308578579998006</v>
      </c>
      <c r="H17" s="3" t="s">
        <v>11</v>
      </c>
      <c r="I17" s="2">
        <v>14</v>
      </c>
    </row>
    <row r="18" spans="1:9" ht="16.5" thickBot="1" x14ac:dyDescent="0.3">
      <c r="A18" s="5">
        <v>15</v>
      </c>
      <c r="B18" s="6" t="s">
        <v>71</v>
      </c>
      <c r="C18" s="7">
        <v>132</v>
      </c>
      <c r="D18" s="12">
        <v>52</v>
      </c>
      <c r="E18" s="12">
        <f t="shared" si="0"/>
        <v>-80</v>
      </c>
      <c r="F18" s="12">
        <f t="shared" si="1"/>
        <v>-60.606060606060609</v>
      </c>
      <c r="G18" s="16">
        <f t="shared" si="2"/>
        <v>0.12850192025666235</v>
      </c>
      <c r="H18" s="6" t="s">
        <v>20</v>
      </c>
      <c r="I18" s="5">
        <v>15</v>
      </c>
    </row>
    <row r="19" spans="1:9" ht="16.5" thickBot="1" x14ac:dyDescent="0.3">
      <c r="A19" s="2">
        <v>16</v>
      </c>
      <c r="B19" s="3" t="s">
        <v>80</v>
      </c>
      <c r="C19" s="4">
        <v>3.6773614238064258</v>
      </c>
      <c r="D19" s="11">
        <v>8.5554239353950852</v>
      </c>
      <c r="E19" s="11">
        <f t="shared" si="0"/>
        <v>4.8780625115886593</v>
      </c>
      <c r="F19" s="11">
        <f t="shared" si="1"/>
        <v>132.65115797455098</v>
      </c>
      <c r="G19" s="17">
        <f t="shared" si="2"/>
        <v>2.11420846982323E-2</v>
      </c>
      <c r="H19" s="3" t="s">
        <v>10</v>
      </c>
      <c r="I19" s="2">
        <v>16</v>
      </c>
    </row>
    <row r="20" spans="1:9" ht="18.75" customHeight="1" thickBot="1" x14ac:dyDescent="0.3">
      <c r="A20" s="5">
        <v>20</v>
      </c>
      <c r="B20" s="6" t="s">
        <v>73</v>
      </c>
      <c r="C20" s="7">
        <v>-370.98277769999999</v>
      </c>
      <c r="D20" s="12">
        <v>0</v>
      </c>
      <c r="E20" s="12">
        <f t="shared" si="0"/>
        <v>370.98277769999999</v>
      </c>
      <c r="F20" s="12">
        <f t="shared" si="1"/>
        <v>-100</v>
      </c>
      <c r="G20" s="16">
        <f>D20/D21*100</f>
        <v>0</v>
      </c>
      <c r="H20" s="6" t="s">
        <v>19</v>
      </c>
      <c r="I20" s="5">
        <v>20</v>
      </c>
    </row>
    <row r="21" spans="1:9" ht="16.5" thickBot="1" x14ac:dyDescent="0.3">
      <c r="A21" s="2">
        <v>17</v>
      </c>
      <c r="B21" s="3" t="s">
        <v>35</v>
      </c>
      <c r="C21" s="4">
        <v>104.41328212745915</v>
      </c>
      <c r="D21" s="11">
        <v>-318.96990428856458</v>
      </c>
      <c r="E21" s="11">
        <f t="shared" si="0"/>
        <v>-423.3831864160237</v>
      </c>
      <c r="F21" s="11">
        <f t="shared" si="1"/>
        <v>-405.48786302799317</v>
      </c>
      <c r="G21" s="17">
        <f>D21/$D$24*100</f>
        <v>-0.78823548471469906</v>
      </c>
      <c r="H21" s="3" t="s">
        <v>16</v>
      </c>
      <c r="I21" s="2">
        <v>17</v>
      </c>
    </row>
    <row r="22" spans="1:9" ht="16.5" thickBot="1" x14ac:dyDescent="0.3">
      <c r="A22" s="5">
        <v>18</v>
      </c>
      <c r="B22" s="6" t="s">
        <v>36</v>
      </c>
      <c r="C22" s="7">
        <v>-2812.6373626</v>
      </c>
      <c r="D22" s="12">
        <v>-2433.9288462</v>
      </c>
      <c r="E22" s="12">
        <f t="shared" si="0"/>
        <v>378.70851640000001</v>
      </c>
      <c r="F22" s="12">
        <f t="shared" si="1"/>
        <v>-13.464534085898727</v>
      </c>
      <c r="G22" s="16">
        <f>D22/$D$24*100</f>
        <v>-6.0147025097073579</v>
      </c>
      <c r="H22" s="6" t="s">
        <v>21</v>
      </c>
      <c r="I22" s="5">
        <v>18</v>
      </c>
    </row>
    <row r="23" spans="1:9" ht="16.5" thickBot="1" x14ac:dyDescent="0.3">
      <c r="A23" s="2">
        <v>19</v>
      </c>
      <c r="B23" s="3" t="s">
        <v>37</v>
      </c>
      <c r="C23" s="4">
        <v>-3075.6</v>
      </c>
      <c r="D23" s="11">
        <v>-2895.5</v>
      </c>
      <c r="E23" s="11">
        <f t="shared" si="0"/>
        <v>180.09999999999991</v>
      </c>
      <c r="F23" s="11">
        <f t="shared" si="1"/>
        <v>-5.8557679802314961</v>
      </c>
      <c r="G23" s="17">
        <f>D23/$D$24*100</f>
        <v>-7.1553328865993429</v>
      </c>
      <c r="H23" s="3" t="s">
        <v>14</v>
      </c>
      <c r="I23" s="2">
        <v>19</v>
      </c>
    </row>
    <row r="24" spans="1:9" ht="27.75" customHeight="1" thickBot="1" x14ac:dyDescent="0.3">
      <c r="A24" s="70" t="s">
        <v>47</v>
      </c>
      <c r="B24" s="71"/>
      <c r="C24" s="40">
        <f>SUM(C4:C23)</f>
        <v>39461.598790465476</v>
      </c>
      <c r="D24" s="40">
        <f>SUM(D4:D23)</f>
        <v>40466.321356239801</v>
      </c>
      <c r="E24" s="40">
        <f t="shared" si="0"/>
        <v>1004.7225657743256</v>
      </c>
      <c r="F24" s="40">
        <f t="shared" si="1"/>
        <v>2.5460766835860738</v>
      </c>
      <c r="G24" s="41">
        <f>SUM(G4:G23)</f>
        <v>99.999999999999986</v>
      </c>
      <c r="H24" s="70" t="s">
        <v>2</v>
      </c>
      <c r="I24" s="71"/>
    </row>
    <row r="25" spans="1:9" x14ac:dyDescent="0.25">
      <c r="A25" s="1" t="s">
        <v>61</v>
      </c>
      <c r="I25" s="1" t="s">
        <v>63</v>
      </c>
    </row>
  </sheetData>
  <mergeCells count="4">
    <mergeCell ref="A24:B24"/>
    <mergeCell ref="A1:I1"/>
    <mergeCell ref="H24:I24"/>
    <mergeCell ref="A2:I2"/>
  </mergeCells>
  <printOptions horizontalCentered="1" verticalCentered="1"/>
  <pageMargins left="0" right="0" top="0" bottom="0" header="0" footer="0"/>
  <pageSetup orientation="landscape" r:id="rId1"/>
  <ignoredErrors>
    <ignoredError sqref="C24:D24" formulaRange="1"/>
    <ignoredError sqref="G20"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Database Description</vt:lpstr>
      <vt:lpstr>Content</vt:lpstr>
      <vt:lpstr>Arab-Ownership and merger</vt:lpstr>
      <vt:lpstr>Arab-total flows inward</vt:lpstr>
      <vt:lpstr>Arab-Stocks outward -by country</vt:lpstr>
      <vt:lpstr>Arab-flows outward- by country</vt:lpstr>
      <vt:lpstr>Arab-Stocks inward - by country</vt:lpstr>
      <vt:lpstr>Arab-flows inward -by country</vt:lpstr>
      <vt:lpstr>'Arab-flows inward -by country'!Print_Area</vt:lpstr>
      <vt:lpstr>'Arab-flows outward- by country'!Print_Area</vt:lpstr>
      <vt:lpstr>'Arab-Ownership and merger'!Print_Area</vt:lpstr>
      <vt:lpstr>'Arab-Stocks inward - by country'!Print_Area</vt:lpstr>
      <vt:lpstr>'Arab-Stocks outward -by country'!Print_Area</vt:lpstr>
      <vt:lpstr>'Arab-total flows inward'!Print_Area</vt:lpstr>
      <vt:lpstr>Content!Print_Area</vt:lpstr>
      <vt:lpstr>'Database Description'!Print_Area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ahmed eldabh</dc:creator>
  <cp:lastModifiedBy>Anis Oueslati</cp:lastModifiedBy>
  <cp:lastPrinted>2022-02-03T08:11:40Z</cp:lastPrinted>
  <dcterms:created xsi:type="dcterms:W3CDTF">2021-05-07T13:20:46Z</dcterms:created>
  <dcterms:modified xsi:type="dcterms:W3CDTF">2022-02-09T08:40:07Z</dcterms:modified>
</cp:coreProperties>
</file>