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المعلومات وقواعد البيانات\قواعد البيانات\المفتوحة\صناعة الضمان\"/>
    </mc:Choice>
  </mc:AlternateContent>
  <bookViews>
    <workbookView xWindow="0" yWindow="0" windowWidth="20490" windowHeight="7650" tabRatio="763" activeTab="8"/>
  </bookViews>
  <sheets>
    <sheet name="الالتزامات القائمة" sheetId="1" r:id="rId1"/>
    <sheet name="التوزيع الجغرافي" sheetId="3" r:id="rId2"/>
    <sheet name="التوزيع القطاعي" sheetId="5" r:id="rId3"/>
    <sheet name="الالتزامات الجديدة" sheetId="12" r:id="rId4"/>
    <sheet name="الجغرافي والنوعية" sheetId="13" r:id="rId5"/>
    <sheet name="القطاعي والاقاليم" sheetId="11" r:id="rId6"/>
    <sheet name="أهم اسواق العمليات" sheetId="14" r:id="rId7"/>
    <sheet name="التعويضات" sheetId="19" r:id="rId8"/>
    <sheet name="اهم اسواق المطالبات" sheetId="21" r:id="rId9"/>
  </sheets>
  <definedNames>
    <definedName name="OLE_LINK9" localSheetId="6">'أهم اسواق العمليات'!#REF!</definedName>
    <definedName name="OLE_LINK9" localSheetId="8">'اهم اسواق المطالبات'!#REF!</definedName>
    <definedName name="_xlnm.Print_Area" localSheetId="3">'الالتزامات الجديدة'!$A$1:$J$19</definedName>
    <definedName name="_xlnm.Print_Area" localSheetId="0">'الالتزامات القائمة'!$A$1:$I$17</definedName>
    <definedName name="_xlnm.Print_Area" localSheetId="7">التعويضات!$B$1:$G$35</definedName>
    <definedName name="_xlnm.Print_Area" localSheetId="1">'التوزيع الجغرافي'!$A$1:$K$11</definedName>
    <definedName name="_xlnm.Print_Area" localSheetId="2">'التوزيع القطاعي'!$A$2:$E$32</definedName>
    <definedName name="_xlnm.Print_Area" localSheetId="4">'الجغرافي والنوعية'!$A$2:$G$13</definedName>
    <definedName name="_xlnm.Print_Area" localSheetId="5">'القطاعي والاقاليم'!$A$1:$K$10</definedName>
    <definedName name="_xlnm.Print_Area" localSheetId="6">'أهم اسواق العمليات'!$A$1:$M$44</definedName>
    <definedName name="_xlnm.Print_Area" localSheetId="8">'اهم اسواق المطالبات'!$A$1:$N$34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J5" i="11"/>
  <c r="J6" i="11"/>
  <c r="J7" i="11"/>
  <c r="J8" i="11"/>
  <c r="J9" i="11"/>
  <c r="J10" i="11"/>
  <c r="J3" i="11"/>
  <c r="F7" i="13"/>
  <c r="F8" i="13"/>
  <c r="F9" i="13"/>
  <c r="F10" i="13"/>
  <c r="F11" i="13"/>
  <c r="F12" i="13"/>
  <c r="F6" i="13"/>
  <c r="F5" i="13"/>
  <c r="H17" i="12"/>
  <c r="H8" i="12"/>
  <c r="D11" i="3" l="1"/>
  <c r="E5" i="3" s="1"/>
  <c r="F11" i="3"/>
  <c r="G5" i="3" s="1"/>
  <c r="H11" i="3"/>
  <c r="I5" i="3" s="1"/>
  <c r="J11" i="3"/>
  <c r="K6" i="3" s="1"/>
  <c r="B11" i="3"/>
  <c r="C4" i="3" s="1"/>
  <c r="G4" i="3" l="1"/>
  <c r="C11" i="3"/>
  <c r="C10" i="3"/>
  <c r="C8" i="3"/>
  <c r="C7" i="3"/>
  <c r="I4" i="3"/>
  <c r="C9" i="3"/>
  <c r="C6" i="3"/>
  <c r="C5" i="3"/>
  <c r="C3" i="3"/>
  <c r="G11" i="3"/>
  <c r="K11" i="3"/>
  <c r="I11" i="3"/>
  <c r="I8" i="3"/>
  <c r="I10" i="3"/>
  <c r="I9" i="3"/>
  <c r="I7" i="3"/>
  <c r="I3" i="3"/>
  <c r="I6" i="3"/>
  <c r="G10" i="3"/>
  <c r="G9" i="3"/>
  <c r="G8" i="3"/>
  <c r="G6" i="3"/>
  <c r="G7" i="3"/>
  <c r="G3" i="3"/>
  <c r="E4" i="3"/>
  <c r="E11" i="3"/>
  <c r="E10" i="3"/>
  <c r="E9" i="3"/>
  <c r="E8" i="3"/>
  <c r="E7" i="3"/>
  <c r="E3" i="3"/>
  <c r="E6" i="3"/>
  <c r="K5" i="3"/>
  <c r="K3" i="3"/>
  <c r="K4" i="3"/>
  <c r="K10" i="3"/>
  <c r="K9" i="3"/>
  <c r="K8" i="3"/>
  <c r="K7" i="3"/>
  <c r="C30" i="5"/>
  <c r="G33" i="19" l="1"/>
  <c r="D33" i="19"/>
  <c r="G24" i="19"/>
  <c r="D24" i="19"/>
  <c r="C17" i="5" l="1"/>
</calcChain>
</file>

<file path=xl/sharedStrings.xml><?xml version="1.0" encoding="utf-8"?>
<sst xmlns="http://schemas.openxmlformats.org/spreadsheetml/2006/main" count="490" uniqueCount="164">
  <si>
    <t xml:space="preserve"> </t>
  </si>
  <si>
    <t>المدى القصير</t>
  </si>
  <si>
    <t xml:space="preserve">المخاطر السياسية </t>
  </si>
  <si>
    <t xml:space="preserve">عبر الحدود </t>
  </si>
  <si>
    <t>%</t>
  </si>
  <si>
    <t>تغطية مخاطر التصنيع الفردي</t>
  </si>
  <si>
    <t>تغطية الشحنات مسبقة الدفع</t>
  </si>
  <si>
    <t>رأس المال العامل</t>
  </si>
  <si>
    <t xml:space="preserve">التدويل </t>
  </si>
  <si>
    <t>التزامات الأعمال التجارية المحلية</t>
  </si>
  <si>
    <t>التزامات الأعمال عبر الحدود</t>
  </si>
  <si>
    <t>الإجمالي</t>
  </si>
  <si>
    <t>المصدر: بيرن يونيون سبتمبر 2020</t>
  </si>
  <si>
    <t>الالتزامات القائمة لعام 2019 (2.83 تريليون $)</t>
  </si>
  <si>
    <t>الاستثمار</t>
  </si>
  <si>
    <t>عمليات أخرى عبر الحدود</t>
  </si>
  <si>
    <t>المدى المتوسط / الطويل</t>
  </si>
  <si>
    <t>أوروبا</t>
  </si>
  <si>
    <t>شرق آسيا والمحيط الهادئ</t>
  </si>
  <si>
    <t>أمريكا الشمالية</t>
  </si>
  <si>
    <t>جنوب آسيا</t>
  </si>
  <si>
    <t>روسيا ورابطة الدول المستقلة</t>
  </si>
  <si>
    <t>أفريقيا جنوب الصحراء</t>
  </si>
  <si>
    <t>الشرق الأوسط وشمال إفريقيا</t>
  </si>
  <si>
    <t>الإقليم الجغرافي</t>
  </si>
  <si>
    <t>أمريكا اللاتينية</t>
  </si>
  <si>
    <t>تصنيع المنتج</t>
  </si>
  <si>
    <t>إلكترونيات</t>
  </si>
  <si>
    <t>السلع غير المتعلقة بالطاقة</t>
  </si>
  <si>
    <t>صناعة السيارات والنقل</t>
  </si>
  <si>
    <t>تصنيع السلع الرأسمالية</t>
  </si>
  <si>
    <t>المنتجات الصيدلانية والطبية</t>
  </si>
  <si>
    <t>الزراعة والغذاء</t>
  </si>
  <si>
    <t>هندسة البناء</t>
  </si>
  <si>
    <t>سلع الطاقة</t>
  </si>
  <si>
    <t>غير محدد</t>
  </si>
  <si>
    <t>منتجات / مشاريع / شركات / استثمارات أخرى</t>
  </si>
  <si>
    <t>التوزيع القطاعي للالتزامات عبر الحدود</t>
  </si>
  <si>
    <t>$</t>
  </si>
  <si>
    <t>القطاع</t>
  </si>
  <si>
    <t>الطاقة المتجددة</t>
  </si>
  <si>
    <t>النقل (السلع الرأسمالية)</t>
  </si>
  <si>
    <t>البنية التحتية</t>
  </si>
  <si>
    <t>الطاقة</t>
  </si>
  <si>
    <t>المصادر الطبيعية</t>
  </si>
  <si>
    <t>التصنيع</t>
  </si>
  <si>
    <t>الالتزامات الجديدة لعام 2019 (2.52 تريليون $)</t>
  </si>
  <si>
    <t>مليون $</t>
  </si>
  <si>
    <t>أمريكا اللاتينية والكاريبي</t>
  </si>
  <si>
    <t>وسائل النقل</t>
  </si>
  <si>
    <t>الموارد الطبيعية</t>
  </si>
  <si>
    <t>أفريقيا</t>
  </si>
  <si>
    <t>جنوب أفريقيا</t>
  </si>
  <si>
    <t>المغرب</t>
  </si>
  <si>
    <t>مصر</t>
  </si>
  <si>
    <t>الجزائر</t>
  </si>
  <si>
    <t>تونس</t>
  </si>
  <si>
    <t>مليار $</t>
  </si>
  <si>
    <t>أهم 5 أسواق للالتزامات الجديدة في عام 2019 ، حسب القارة والدولة</t>
  </si>
  <si>
    <t>ثاني أكبر 5 أسواق</t>
  </si>
  <si>
    <t>المانيا</t>
  </si>
  <si>
    <t>المملكة المتحدة</t>
  </si>
  <si>
    <t>فرنسا</t>
  </si>
  <si>
    <t>إيطاليا</t>
  </si>
  <si>
    <t>اسبانيا</t>
  </si>
  <si>
    <t>باقى الدول</t>
  </si>
  <si>
    <t>القارة/الدولة</t>
  </si>
  <si>
    <t>أمريكا</t>
  </si>
  <si>
    <t>الولايات المتحدة</t>
  </si>
  <si>
    <t>البرازيل</t>
  </si>
  <si>
    <t>المكسيك</t>
  </si>
  <si>
    <t>كندا</t>
  </si>
  <si>
    <t>تشيلي</t>
  </si>
  <si>
    <t>أسيا / أوقيانوسيا</t>
  </si>
  <si>
    <t>الصين</t>
  </si>
  <si>
    <t>الهند</t>
  </si>
  <si>
    <t>اليابان</t>
  </si>
  <si>
    <t>سنغافوره</t>
  </si>
  <si>
    <t>موزمبيق</t>
  </si>
  <si>
    <t>غانا</t>
  </si>
  <si>
    <t>ساحل العاج</t>
  </si>
  <si>
    <t>اثيوبيا</t>
  </si>
  <si>
    <t>سويسرا</t>
  </si>
  <si>
    <t>روسيا</t>
  </si>
  <si>
    <t>تركيا</t>
  </si>
  <si>
    <t>أوكرانيا</t>
  </si>
  <si>
    <t>برمودا</t>
  </si>
  <si>
    <t>قطر</t>
  </si>
  <si>
    <t>تايوان</t>
  </si>
  <si>
    <t>سلطنة عمان</t>
  </si>
  <si>
    <t>الإمارات</t>
  </si>
  <si>
    <t>كونغو</t>
  </si>
  <si>
    <t xml:space="preserve">جنوب أفريقيا </t>
  </si>
  <si>
    <t>نيجيريا</t>
  </si>
  <si>
    <t>صربيا</t>
  </si>
  <si>
    <t>الارجنتين</t>
  </si>
  <si>
    <t>بيرو</t>
  </si>
  <si>
    <t>كازخستان</t>
  </si>
  <si>
    <t>فيتنام</t>
  </si>
  <si>
    <t>اندونيسيا</t>
  </si>
  <si>
    <t>الباكستان</t>
  </si>
  <si>
    <t>غينيا</t>
  </si>
  <si>
    <t>استراليا</t>
  </si>
  <si>
    <t>الأعمال عبر الحدود</t>
  </si>
  <si>
    <t xml:space="preserve">المبالغ المستردة  </t>
  </si>
  <si>
    <t>-</t>
  </si>
  <si>
    <t xml:space="preserve"> الأعمال التجارية المحلية</t>
  </si>
  <si>
    <t>0.97 مليار دولار للمنتجات المحلية لدعم الصادرات</t>
  </si>
  <si>
    <t xml:space="preserve">0.12  مليار دولار للاستثمارات   </t>
  </si>
  <si>
    <t xml:space="preserve">  0.05 مليار دولار للاستثمارات</t>
  </si>
  <si>
    <t>0.2 مليار دولار للمنتجات المحلية لدعم الصادرات</t>
  </si>
  <si>
    <t>المطالبات المدفوعة والقروض المتعثرة 7.2 مليار $</t>
  </si>
  <si>
    <t>أهم 5 أسواق  للمطالبات المدفوعة / المتعثرة  في عام 2019 ، حسب القارة والدولة</t>
  </si>
  <si>
    <t>الكاميرون</t>
  </si>
  <si>
    <t>كوبا</t>
  </si>
  <si>
    <t>هونغ كونغ</t>
  </si>
  <si>
    <t>إيران</t>
  </si>
  <si>
    <t>موريشيوس</t>
  </si>
  <si>
    <t>جزر فيرجن البريطانية</t>
  </si>
  <si>
    <t>السعودية</t>
  </si>
  <si>
    <t>كوريا الجنوبية</t>
  </si>
  <si>
    <t>زمبابوي</t>
  </si>
  <si>
    <t>مدغشقر</t>
  </si>
  <si>
    <t>أثيوبيا</t>
  </si>
  <si>
    <t>كومغو</t>
  </si>
  <si>
    <t>أذربيجان</t>
  </si>
  <si>
    <t>رومانيا</t>
  </si>
  <si>
    <t>فنزويلا</t>
  </si>
  <si>
    <t>بورتوريكو</t>
  </si>
  <si>
    <t>سنغافورة</t>
  </si>
  <si>
    <t>تايلاند</t>
  </si>
  <si>
    <t>إندونيسيا</t>
  </si>
  <si>
    <t xml:space="preserve">التأمين ضد المخاطر السياسية </t>
  </si>
  <si>
    <t xml:space="preserve">التزامات أخرى عبر الحدود </t>
  </si>
  <si>
    <t>رأس المال المتداول</t>
  </si>
  <si>
    <t>التوزيع الجغرافي لالتزامات الأعمال عبر الحدود لعام 2019  حسب نوعیة العملیات المؤمن علیھا (مليون $)</t>
  </si>
  <si>
    <t>ائتمان الصادرات قصيرة المدى</t>
  </si>
  <si>
    <t>ائتمان الصادرات متوسطة / طويلة المدى</t>
  </si>
  <si>
    <t xml:space="preserve">ائتمان صادرات قصيرة المدى </t>
  </si>
  <si>
    <t>ائتمان صادرات متوسطة / طويلة المدى</t>
  </si>
  <si>
    <t>ائتمان الصادرات قصيرة المدى (خلال عام 2019 ، مليار $)</t>
  </si>
  <si>
    <t>ائتمان الصادرات المتوسطة / طويلة المدى والاستثمار(خلال عام 2019 ، مليار $)</t>
  </si>
  <si>
    <t>متوسطة / طويلة المدى</t>
  </si>
  <si>
    <t>تأمين ائتمان الصادرات متوسطة / طويلة المدى (141 مليار $ 6%)</t>
  </si>
  <si>
    <t>تأمين ائتمان الصادرات متوسطة / طويلة المدى  وعبر الحدود (2,303  مليون $ 37%)</t>
  </si>
  <si>
    <t>تأمين ائتمان الصادرات متوسطة / طويلة المدى  والمخاطر السياسية  (771  مليون $  13%)</t>
  </si>
  <si>
    <t>قطاعات أخرى</t>
  </si>
  <si>
    <t>ائتمانات أخرى للأعمال عبر الحدود (23 مليار $   1٪)</t>
  </si>
  <si>
    <t>5.9 مليار دولار لائتمان الصادرات (قصيرة المدى ، متوسطة / طويلة المدى)</t>
  </si>
  <si>
    <t>2.9 مليار دولار لائتمان الصادرات  (قصيرة المدى ، متوسطة / طويلة المدى)</t>
  </si>
  <si>
    <t xml:space="preserve">0.25 مليار دولار لائتمانات أخرى للعمليات عبر الحدود </t>
  </si>
  <si>
    <t xml:space="preserve">2.5 مليار دولار لائتمانات أخرى للعمليات عبر الحدود </t>
  </si>
  <si>
    <t>المبالغ المستردة  5.6 مليار $</t>
  </si>
  <si>
    <t>التوزيع القطاعي للالتزامات الجديدة للأعمال عبر الحدود لعام 2019  حسب الأقاليم الجغرافية (مليار $)
(عمليات الائتمان متوسطة/ طويلة المدى  والاستثمار)</t>
  </si>
  <si>
    <t>تأمين ائتمان الصادرات قصيرة المدى (2,258 مليار $  91%)</t>
  </si>
  <si>
    <t>تأمين ضد المخاطر السياسية (46 مليار $   2٪)</t>
  </si>
  <si>
    <t xml:space="preserve">التعويضات المدفوعة والمستردة لعام 2019 </t>
  </si>
  <si>
    <t xml:space="preserve">التعويضات المدفوعة والقروض المتعثرة   </t>
  </si>
  <si>
    <t>تنزانيا</t>
  </si>
  <si>
    <t>الكونغو</t>
  </si>
  <si>
    <t>مطالبات تأمين ائتمان الصادرات قصيرة المدى (3,030  مليون $  50٪)</t>
  </si>
  <si>
    <t>تأمين الكفالات للمصدرين والبنوك</t>
  </si>
  <si>
    <t>الكفالات الصادرة عن أعضاء إتحاد بيرن</t>
  </si>
  <si>
    <t>الكفالات الصادرة عن أعضاء اتحاد بيرن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</si>
</sst>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%0"/>
    <numFmt numFmtId="168" formatCode="%0.0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Tahoma"/>
      <family val="2"/>
    </font>
    <font>
      <b/>
      <sz val="12"/>
      <color rgb="FF0F244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8"/>
      <name val="Arial"/>
      <family val="2"/>
      <scheme val="minor"/>
    </font>
    <font>
      <sz val="11"/>
      <color theme="8"/>
      <name val="Arial"/>
      <family val="2"/>
      <scheme val="minor"/>
    </font>
    <font>
      <b/>
      <sz val="11"/>
      <color rgb="FF0F2441"/>
      <name val="Gill Sans MT"/>
      <family val="2"/>
    </font>
    <font>
      <sz val="12"/>
      <color theme="1"/>
      <name val="Arial"/>
      <family val="2"/>
      <scheme val="minor"/>
    </font>
    <font>
      <sz val="10"/>
      <color rgb="FF221E1F"/>
      <name val="Tahoma"/>
      <family val="2"/>
    </font>
    <font>
      <sz val="10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0"/>
      <color rgb="FF221E1F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98C3"/>
        <bgColor indexed="64"/>
      </patternFill>
    </fill>
    <fill>
      <patternFill patternType="solid">
        <fgColor rgb="FFFBF3F8"/>
        <bgColor indexed="64"/>
      </patternFill>
    </fill>
    <fill>
      <patternFill patternType="solid">
        <fgColor rgb="FFD6DCE4"/>
        <bgColor indexed="64"/>
      </patternFill>
    </fill>
  </fills>
  <borders count="4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9" fontId="0" fillId="0" borderId="1" xfId="0" applyNumberFormat="1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right" inden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0" fillId="0" borderId="0" xfId="0" applyBorder="1"/>
    <xf numFmtId="0" fontId="5" fillId="0" borderId="0" xfId="0" applyFont="1"/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6" xfId="0" applyBorder="1"/>
    <xf numFmtId="0" fontId="2" fillId="7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9" fontId="2" fillId="7" borderId="12" xfId="0" applyNumberFormat="1" applyFont="1" applyFill="1" applyBorder="1" applyAlignment="1">
      <alignment horizontal="center" vertical="center"/>
    </xf>
    <xf numFmtId="0" fontId="0" fillId="0" borderId="11" xfId="0" applyBorder="1"/>
    <xf numFmtId="9" fontId="0" fillId="0" borderId="12" xfId="2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9" fontId="0" fillId="0" borderId="15" xfId="2" applyFont="1" applyBorder="1" applyAlignment="1">
      <alignment horizontal="center" vertical="center"/>
    </xf>
    <xf numFmtId="0" fontId="0" fillId="0" borderId="16" xfId="0" applyFill="1" applyBorder="1"/>
    <xf numFmtId="3" fontId="0" fillId="0" borderId="18" xfId="0" applyNumberFormat="1" applyFont="1" applyFill="1" applyBorder="1" applyAlignment="1">
      <alignment horizontal="center" vertical="top"/>
    </xf>
    <xf numFmtId="0" fontId="0" fillId="0" borderId="2" xfId="0" applyFont="1" applyBorder="1" applyAlignment="1"/>
    <xf numFmtId="0" fontId="2" fillId="4" borderId="0" xfId="0" applyFont="1" applyFill="1" applyAlignment="1">
      <alignment horizontal="right" vertical="center" readingOrder="2"/>
    </xf>
    <xf numFmtId="0" fontId="2" fillId="4" borderId="0" xfId="0" applyFont="1" applyFill="1"/>
    <xf numFmtId="0" fontId="2" fillId="0" borderId="0" xfId="0" applyFont="1" applyFill="1" applyAlignment="1">
      <alignment horizontal="right" vertical="center" readingOrder="2"/>
    </xf>
    <xf numFmtId="0" fontId="2" fillId="0" borderId="0" xfId="0" applyFont="1" applyFill="1"/>
    <xf numFmtId="0" fontId="15" fillId="6" borderId="0" xfId="0" applyFont="1" applyFill="1" applyAlignment="1"/>
    <xf numFmtId="0" fontId="15" fillId="0" borderId="0" xfId="0" applyFont="1" applyFill="1" applyAlignment="1"/>
    <xf numFmtId="165" fontId="0" fillId="0" borderId="12" xfId="2" applyNumberFormat="1" applyFont="1" applyBorder="1" applyAlignment="1">
      <alignment horizontal="center" vertical="center"/>
    </xf>
    <xf numFmtId="10" fontId="0" fillId="0" borderId="12" xfId="2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horizontal="center" vertical="center"/>
    </xf>
    <xf numFmtId="9" fontId="0" fillId="0" borderId="22" xfId="2" applyFont="1" applyFill="1" applyBorder="1" applyAlignment="1">
      <alignment horizontal="center" vertical="center"/>
    </xf>
    <xf numFmtId="9" fontId="0" fillId="0" borderId="12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0" borderId="7" xfId="0" applyNumberFormat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top" readingOrder="1"/>
    </xf>
    <xf numFmtId="167" fontId="0" fillId="0" borderId="7" xfId="2" applyNumberFormat="1" applyFont="1" applyFill="1" applyBorder="1" applyAlignment="1">
      <alignment horizontal="center" vertical="top" readingOrder="1"/>
    </xf>
    <xf numFmtId="0" fontId="11" fillId="8" borderId="23" xfId="0" applyFont="1" applyFill="1" applyBorder="1" applyAlignment="1">
      <alignment horizontal="right" vertical="center" wrapText="1" indent="1"/>
    </xf>
    <xf numFmtId="0" fontId="11" fillId="0" borderId="23" xfId="0" applyFont="1" applyBorder="1" applyAlignment="1">
      <alignment horizontal="right" vertical="center" wrapText="1" indent="1"/>
    </xf>
    <xf numFmtId="3" fontId="3" fillId="8" borderId="24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8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right" inden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right" indent="1"/>
    </xf>
    <xf numFmtId="164" fontId="2" fillId="2" borderId="7" xfId="1" applyNumberFormat="1" applyFont="1" applyFill="1" applyBorder="1" applyAlignment="1">
      <alignment horizontal="center" vertical="center"/>
    </xf>
    <xf numFmtId="9" fontId="16" fillId="2" borderId="7" xfId="0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right" vertical="center" indent="2"/>
    </xf>
    <xf numFmtId="0" fontId="9" fillId="3" borderId="5" xfId="0" applyFont="1" applyFill="1" applyBorder="1"/>
    <xf numFmtId="0" fontId="10" fillId="3" borderId="5" xfId="0" applyFont="1" applyFill="1" applyBorder="1"/>
    <xf numFmtId="0" fontId="9" fillId="3" borderId="5" xfId="0" applyFont="1" applyFill="1" applyBorder="1" applyAlignment="1">
      <alignment horizontal="center" vertical="center"/>
    </xf>
    <xf numFmtId="167" fontId="0" fillId="0" borderId="5" xfId="2" applyNumberFormat="1" applyFont="1" applyFill="1" applyBorder="1" applyAlignment="1">
      <alignment horizontal="center" vertical="top" readingOrder="1"/>
    </xf>
    <xf numFmtId="3" fontId="0" fillId="0" borderId="5" xfId="0" applyNumberFormat="1" applyFont="1" applyBorder="1" applyAlignment="1">
      <alignment horizontal="center" vertical="top"/>
    </xf>
    <xf numFmtId="167" fontId="0" fillId="2" borderId="5" xfId="0" applyNumberForma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8" borderId="30" xfId="2" applyNumberFormat="1" applyFont="1" applyFill="1" applyBorder="1" applyAlignment="1">
      <alignment horizontal="center" vertical="top" readingOrder="1"/>
    </xf>
    <xf numFmtId="167" fontId="0" fillId="0" borderId="30" xfId="2" applyNumberFormat="1" applyFont="1" applyFill="1" applyBorder="1" applyAlignment="1">
      <alignment horizontal="center" vertical="top" readingOrder="1"/>
    </xf>
    <xf numFmtId="0" fontId="4" fillId="2" borderId="37" xfId="0" applyFont="1" applyFill="1" applyBorder="1" applyAlignment="1">
      <alignment horizontal="center" vertical="center" wrapText="1"/>
    </xf>
    <xf numFmtId="0" fontId="0" fillId="8" borderId="38" xfId="0" applyFill="1" applyBorder="1" applyAlignment="1">
      <alignment horizontal="right" indent="1"/>
    </xf>
    <xf numFmtId="0" fontId="0" fillId="0" borderId="38" xfId="0" applyFill="1" applyBorder="1" applyAlignment="1">
      <alignment horizontal="right" indent="1"/>
    </xf>
    <xf numFmtId="168" fontId="0" fillId="0" borderId="5" xfId="2" applyNumberFormat="1" applyFont="1" applyFill="1" applyBorder="1" applyAlignment="1">
      <alignment horizontal="center" vertical="top" readingOrder="1"/>
    </xf>
    <xf numFmtId="3" fontId="3" fillId="8" borderId="29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right" vertical="center" wrapText="1" indent="1"/>
    </xf>
    <xf numFmtId="0" fontId="11" fillId="0" borderId="38" xfId="0" applyFont="1" applyBorder="1" applyAlignment="1">
      <alignment horizontal="right" vertical="center" wrapText="1" indent="1"/>
    </xf>
    <xf numFmtId="0" fontId="11" fillId="2" borderId="39" xfId="0" applyFont="1" applyFill="1" applyBorder="1" applyAlignment="1">
      <alignment horizontal="right" vertical="center" wrapText="1"/>
    </xf>
    <xf numFmtId="167" fontId="0" fillId="2" borderId="32" xfId="2" applyNumberFormat="1" applyFont="1" applyFill="1" applyBorder="1" applyAlignment="1">
      <alignment horizontal="center" vertical="center" readingOrder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6" fontId="0" fillId="8" borderId="24" xfId="0" applyNumberFormat="1" applyFont="1" applyFill="1" applyBorder="1" applyAlignment="1">
      <alignment horizontal="center" vertical="center"/>
    </xf>
    <xf numFmtId="166" fontId="0" fillId="8" borderId="29" xfId="0" applyNumberFormat="1" applyFont="1" applyFill="1" applyBorder="1" applyAlignment="1">
      <alignment horizontal="center" vertical="center"/>
    </xf>
    <xf numFmtId="166" fontId="0" fillId="0" borderId="24" xfId="0" applyNumberFormat="1" applyFont="1" applyFill="1" applyBorder="1" applyAlignment="1">
      <alignment horizontal="center" vertical="center"/>
    </xf>
    <xf numFmtId="166" fontId="0" fillId="0" borderId="29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right" indent="1"/>
    </xf>
    <xf numFmtId="0" fontId="0" fillId="0" borderId="3" xfId="0" applyFont="1" applyBorder="1" applyAlignment="1">
      <alignment horizontal="right" inden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0" borderId="5" xfId="0" applyFont="1" applyBorder="1" applyAlignment="1">
      <alignment horizontal="right" indent="1"/>
    </xf>
    <xf numFmtId="0" fontId="2" fillId="2" borderId="5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9" borderId="4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 readingOrder="2"/>
    </xf>
    <xf numFmtId="0" fontId="15" fillId="7" borderId="17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DCE4"/>
      <color rgb="FFFBF3F8"/>
      <color rgb="FFF8ECF4"/>
      <color rgb="FFD698C3"/>
      <color rgb="FF3E6A92"/>
      <color rgb="FF266196"/>
      <color rgb="FFB74995"/>
      <color rgb="FFEFFAFF"/>
      <color rgb="FF00CC97"/>
      <color rgb="FF8B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267333</xdr:colOff>
      <xdr:row>2</xdr:row>
      <xdr:rowOff>151765</xdr:rowOff>
    </xdr:from>
    <xdr:to>
      <xdr:col>4</xdr:col>
      <xdr:colOff>114299</xdr:colOff>
      <xdr:row>15</xdr:row>
      <xdr:rowOff>47625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11236566301" y="637540"/>
          <a:ext cx="2590166" cy="2277110"/>
          <a:chOff x="7061" y="304"/>
          <a:chExt cx="2841" cy="2883"/>
        </a:xfrm>
      </xdr:grpSpPr>
      <xdr:sp macro="" textlink="">
        <xdr:nvSpPr>
          <xdr:cNvPr id="1027" name="Freeform 3"/>
          <xdr:cNvSpPr>
            <a:spLocks/>
          </xdr:cNvSpPr>
        </xdr:nvSpPr>
        <xdr:spPr bwMode="auto">
          <a:xfrm>
            <a:off x="7061" y="304"/>
            <a:ext cx="2840" cy="2840"/>
          </a:xfrm>
          <a:custGeom>
            <a:avLst/>
            <a:gdLst>
              <a:gd name="T0" fmla="+- 0 8406 7062"/>
              <a:gd name="T1" fmla="*/ T0 w 2840"/>
              <a:gd name="T2" fmla="+- 0 307 305"/>
              <a:gd name="T3" fmla="*/ 307 h 2840"/>
              <a:gd name="T4" fmla="+- 0 8259 7062"/>
              <a:gd name="T5" fmla="*/ T4 w 2840"/>
              <a:gd name="T6" fmla="+- 0 322 305"/>
              <a:gd name="T7" fmla="*/ 322 h 2840"/>
              <a:gd name="T8" fmla="+- 0 8116 7062"/>
              <a:gd name="T9" fmla="*/ T8 w 2840"/>
              <a:gd name="T10" fmla="+- 0 352 305"/>
              <a:gd name="T11" fmla="*/ 352 h 2840"/>
              <a:gd name="T12" fmla="+- 0 7979 7062"/>
              <a:gd name="T13" fmla="*/ T12 w 2840"/>
              <a:gd name="T14" fmla="+- 0 396 305"/>
              <a:gd name="T15" fmla="*/ 396 h 2840"/>
              <a:gd name="T16" fmla="+- 0 7848 7062"/>
              <a:gd name="T17" fmla="*/ T16 w 2840"/>
              <a:gd name="T18" fmla="+- 0 454 305"/>
              <a:gd name="T19" fmla="*/ 454 h 2840"/>
              <a:gd name="T20" fmla="+- 0 7725 7062"/>
              <a:gd name="T21" fmla="*/ T20 w 2840"/>
              <a:gd name="T22" fmla="+- 0 523 305"/>
              <a:gd name="T23" fmla="*/ 523 h 2840"/>
              <a:gd name="T24" fmla="+- 0 7610 7062"/>
              <a:gd name="T25" fmla="*/ T24 w 2840"/>
              <a:gd name="T26" fmla="+- 0 604 305"/>
              <a:gd name="T27" fmla="*/ 604 h 2840"/>
              <a:gd name="T28" fmla="+- 0 7503 7062"/>
              <a:gd name="T29" fmla="*/ T28 w 2840"/>
              <a:gd name="T30" fmla="+- 0 696 305"/>
              <a:gd name="T31" fmla="*/ 696 h 2840"/>
              <a:gd name="T32" fmla="+- 0 7406 7062"/>
              <a:gd name="T33" fmla="*/ T32 w 2840"/>
              <a:gd name="T34" fmla="+- 0 798 305"/>
              <a:gd name="T35" fmla="*/ 798 h 2840"/>
              <a:gd name="T36" fmla="+- 0 7320 7062"/>
              <a:gd name="T37" fmla="*/ T36 w 2840"/>
              <a:gd name="T38" fmla="+- 0 909 305"/>
              <a:gd name="T39" fmla="*/ 909 h 2840"/>
              <a:gd name="T40" fmla="+- 0 7244 7062"/>
              <a:gd name="T41" fmla="*/ T40 w 2840"/>
              <a:gd name="T42" fmla="+- 0 1029 305"/>
              <a:gd name="T43" fmla="*/ 1029 h 2840"/>
              <a:gd name="T44" fmla="+- 0 7181 7062"/>
              <a:gd name="T45" fmla="*/ T44 w 2840"/>
              <a:gd name="T46" fmla="+- 0 1156 305"/>
              <a:gd name="T47" fmla="*/ 1156 h 2840"/>
              <a:gd name="T48" fmla="+- 0 7130 7062"/>
              <a:gd name="T49" fmla="*/ T48 w 2840"/>
              <a:gd name="T50" fmla="+- 0 1290 305"/>
              <a:gd name="T51" fmla="*/ 1290 h 2840"/>
              <a:gd name="T52" fmla="+- 0 7093 7062"/>
              <a:gd name="T53" fmla="*/ T52 w 2840"/>
              <a:gd name="T54" fmla="+- 0 1430 305"/>
              <a:gd name="T55" fmla="*/ 1430 h 2840"/>
              <a:gd name="T56" fmla="+- 0 7070 7062"/>
              <a:gd name="T57" fmla="*/ T56 w 2840"/>
              <a:gd name="T58" fmla="+- 0 1575 305"/>
              <a:gd name="T59" fmla="*/ 1575 h 2840"/>
              <a:gd name="T60" fmla="+- 0 7062 7062"/>
              <a:gd name="T61" fmla="*/ T60 w 2840"/>
              <a:gd name="T62" fmla="+- 0 1725 305"/>
              <a:gd name="T63" fmla="*/ 1725 h 2840"/>
              <a:gd name="T64" fmla="+- 0 7070 7062"/>
              <a:gd name="T65" fmla="*/ T64 w 2840"/>
              <a:gd name="T66" fmla="+- 0 1874 305"/>
              <a:gd name="T67" fmla="*/ 1874 h 2840"/>
              <a:gd name="T68" fmla="+- 0 7093 7062"/>
              <a:gd name="T69" fmla="*/ T68 w 2840"/>
              <a:gd name="T70" fmla="+- 0 2019 305"/>
              <a:gd name="T71" fmla="*/ 2019 h 2840"/>
              <a:gd name="T72" fmla="+- 0 7130 7062"/>
              <a:gd name="T73" fmla="*/ T72 w 2840"/>
              <a:gd name="T74" fmla="+- 0 2159 305"/>
              <a:gd name="T75" fmla="*/ 2159 h 2840"/>
              <a:gd name="T76" fmla="+- 0 7181 7062"/>
              <a:gd name="T77" fmla="*/ T76 w 2840"/>
              <a:gd name="T78" fmla="+- 0 2293 305"/>
              <a:gd name="T79" fmla="*/ 2293 h 2840"/>
              <a:gd name="T80" fmla="+- 0 7244 7062"/>
              <a:gd name="T81" fmla="*/ T80 w 2840"/>
              <a:gd name="T82" fmla="+- 0 2421 305"/>
              <a:gd name="T83" fmla="*/ 2421 h 2840"/>
              <a:gd name="T84" fmla="+- 0 7320 7062"/>
              <a:gd name="T85" fmla="*/ T84 w 2840"/>
              <a:gd name="T86" fmla="+- 0 2540 305"/>
              <a:gd name="T87" fmla="*/ 2540 h 2840"/>
              <a:gd name="T88" fmla="+- 0 7406 7062"/>
              <a:gd name="T89" fmla="*/ T88 w 2840"/>
              <a:gd name="T90" fmla="+- 0 2651 305"/>
              <a:gd name="T91" fmla="*/ 2651 h 2840"/>
              <a:gd name="T92" fmla="+- 0 7503 7062"/>
              <a:gd name="T93" fmla="*/ T92 w 2840"/>
              <a:gd name="T94" fmla="+- 0 2753 305"/>
              <a:gd name="T95" fmla="*/ 2753 h 2840"/>
              <a:gd name="T96" fmla="+- 0 7610 7062"/>
              <a:gd name="T97" fmla="*/ T96 w 2840"/>
              <a:gd name="T98" fmla="+- 0 2845 305"/>
              <a:gd name="T99" fmla="*/ 2845 h 2840"/>
              <a:gd name="T100" fmla="+- 0 7725 7062"/>
              <a:gd name="T101" fmla="*/ T100 w 2840"/>
              <a:gd name="T102" fmla="+- 0 2926 305"/>
              <a:gd name="T103" fmla="*/ 2926 h 2840"/>
              <a:gd name="T104" fmla="+- 0 7848 7062"/>
              <a:gd name="T105" fmla="*/ T104 w 2840"/>
              <a:gd name="T106" fmla="+- 0 2996 305"/>
              <a:gd name="T107" fmla="*/ 2996 h 2840"/>
              <a:gd name="T108" fmla="+- 0 7979 7062"/>
              <a:gd name="T109" fmla="*/ T108 w 2840"/>
              <a:gd name="T110" fmla="+- 0 3053 305"/>
              <a:gd name="T111" fmla="*/ 3053 h 2840"/>
              <a:gd name="T112" fmla="+- 0 8116 7062"/>
              <a:gd name="T113" fmla="*/ T112 w 2840"/>
              <a:gd name="T114" fmla="+- 0 3097 305"/>
              <a:gd name="T115" fmla="*/ 3097 h 2840"/>
              <a:gd name="T116" fmla="+- 0 8259 7062"/>
              <a:gd name="T117" fmla="*/ T116 w 2840"/>
              <a:gd name="T118" fmla="+- 0 3127 305"/>
              <a:gd name="T119" fmla="*/ 3127 h 2840"/>
              <a:gd name="T120" fmla="+- 0 8406 7062"/>
              <a:gd name="T121" fmla="*/ T120 w 2840"/>
              <a:gd name="T122" fmla="+- 0 3142 305"/>
              <a:gd name="T123" fmla="*/ 3142 h 2840"/>
              <a:gd name="T124" fmla="+- 0 8557 7062"/>
              <a:gd name="T125" fmla="*/ T124 w 2840"/>
              <a:gd name="T126" fmla="+- 0 3142 305"/>
              <a:gd name="T127" fmla="*/ 3142 h 2840"/>
              <a:gd name="T128" fmla="+- 0 8705 7062"/>
              <a:gd name="T129" fmla="*/ T128 w 2840"/>
              <a:gd name="T130" fmla="+- 0 3127 305"/>
              <a:gd name="T131" fmla="*/ 3127 h 2840"/>
              <a:gd name="T132" fmla="+- 0 8847 7062"/>
              <a:gd name="T133" fmla="*/ T132 w 2840"/>
              <a:gd name="T134" fmla="+- 0 3097 305"/>
              <a:gd name="T135" fmla="*/ 3097 h 2840"/>
              <a:gd name="T136" fmla="+- 0 8984 7062"/>
              <a:gd name="T137" fmla="*/ T136 w 2840"/>
              <a:gd name="T138" fmla="+- 0 3053 305"/>
              <a:gd name="T139" fmla="*/ 3053 h 2840"/>
              <a:gd name="T140" fmla="+- 0 9115 7062"/>
              <a:gd name="T141" fmla="*/ T140 w 2840"/>
              <a:gd name="T142" fmla="+- 0 2996 305"/>
              <a:gd name="T143" fmla="*/ 2996 h 2840"/>
              <a:gd name="T144" fmla="+- 0 9238 7062"/>
              <a:gd name="T145" fmla="*/ T144 w 2840"/>
              <a:gd name="T146" fmla="+- 0 2926 305"/>
              <a:gd name="T147" fmla="*/ 2926 h 2840"/>
              <a:gd name="T148" fmla="+- 0 9354 7062"/>
              <a:gd name="T149" fmla="*/ T148 w 2840"/>
              <a:gd name="T150" fmla="+- 0 2845 305"/>
              <a:gd name="T151" fmla="*/ 2845 h 2840"/>
              <a:gd name="T152" fmla="+- 0 9460 7062"/>
              <a:gd name="T153" fmla="*/ T152 w 2840"/>
              <a:gd name="T154" fmla="+- 0 2753 305"/>
              <a:gd name="T155" fmla="*/ 2753 h 2840"/>
              <a:gd name="T156" fmla="+- 0 9557 7062"/>
              <a:gd name="T157" fmla="*/ T156 w 2840"/>
              <a:gd name="T158" fmla="+- 0 2651 305"/>
              <a:gd name="T159" fmla="*/ 2651 h 2840"/>
              <a:gd name="T160" fmla="+- 0 9644 7062"/>
              <a:gd name="T161" fmla="*/ T160 w 2840"/>
              <a:gd name="T162" fmla="+- 0 2540 305"/>
              <a:gd name="T163" fmla="*/ 2540 h 2840"/>
              <a:gd name="T164" fmla="+- 0 9719 7062"/>
              <a:gd name="T165" fmla="*/ T164 w 2840"/>
              <a:gd name="T166" fmla="+- 0 2421 305"/>
              <a:gd name="T167" fmla="*/ 2421 h 2840"/>
              <a:gd name="T168" fmla="+- 0 9783 7062"/>
              <a:gd name="T169" fmla="*/ T168 w 2840"/>
              <a:gd name="T170" fmla="+- 0 2293 305"/>
              <a:gd name="T171" fmla="*/ 2293 h 2840"/>
              <a:gd name="T172" fmla="+- 0 9834 7062"/>
              <a:gd name="T173" fmla="*/ T172 w 2840"/>
              <a:gd name="T174" fmla="+- 0 2159 305"/>
              <a:gd name="T175" fmla="*/ 2159 h 2840"/>
              <a:gd name="T176" fmla="+- 0 9871 7062"/>
              <a:gd name="T177" fmla="*/ T176 w 2840"/>
              <a:gd name="T178" fmla="+- 0 2019 305"/>
              <a:gd name="T179" fmla="*/ 2019 h 2840"/>
              <a:gd name="T180" fmla="+- 0 9894 7062"/>
              <a:gd name="T181" fmla="*/ T180 w 2840"/>
              <a:gd name="T182" fmla="+- 0 1874 305"/>
              <a:gd name="T183" fmla="*/ 1874 h 2840"/>
              <a:gd name="T184" fmla="+- 0 9902 7062"/>
              <a:gd name="T185" fmla="*/ T184 w 2840"/>
              <a:gd name="T186" fmla="+- 0 1725 305"/>
              <a:gd name="T187" fmla="*/ 1725 h 2840"/>
              <a:gd name="T188" fmla="+- 0 9894 7062"/>
              <a:gd name="T189" fmla="*/ T188 w 2840"/>
              <a:gd name="T190" fmla="+- 0 1575 305"/>
              <a:gd name="T191" fmla="*/ 1575 h 2840"/>
              <a:gd name="T192" fmla="+- 0 9871 7062"/>
              <a:gd name="T193" fmla="*/ T192 w 2840"/>
              <a:gd name="T194" fmla="+- 0 1430 305"/>
              <a:gd name="T195" fmla="*/ 1430 h 2840"/>
              <a:gd name="T196" fmla="+- 0 9834 7062"/>
              <a:gd name="T197" fmla="*/ T196 w 2840"/>
              <a:gd name="T198" fmla="+- 0 1290 305"/>
              <a:gd name="T199" fmla="*/ 1290 h 2840"/>
              <a:gd name="T200" fmla="+- 0 9783 7062"/>
              <a:gd name="T201" fmla="*/ T200 w 2840"/>
              <a:gd name="T202" fmla="+- 0 1156 305"/>
              <a:gd name="T203" fmla="*/ 1156 h 2840"/>
              <a:gd name="T204" fmla="+- 0 9719 7062"/>
              <a:gd name="T205" fmla="*/ T204 w 2840"/>
              <a:gd name="T206" fmla="+- 0 1029 305"/>
              <a:gd name="T207" fmla="*/ 1029 h 2840"/>
              <a:gd name="T208" fmla="+- 0 9644 7062"/>
              <a:gd name="T209" fmla="*/ T208 w 2840"/>
              <a:gd name="T210" fmla="+- 0 909 305"/>
              <a:gd name="T211" fmla="*/ 909 h 2840"/>
              <a:gd name="T212" fmla="+- 0 9557 7062"/>
              <a:gd name="T213" fmla="*/ T212 w 2840"/>
              <a:gd name="T214" fmla="+- 0 798 305"/>
              <a:gd name="T215" fmla="*/ 798 h 2840"/>
              <a:gd name="T216" fmla="+- 0 9460 7062"/>
              <a:gd name="T217" fmla="*/ T216 w 2840"/>
              <a:gd name="T218" fmla="+- 0 696 305"/>
              <a:gd name="T219" fmla="*/ 696 h 2840"/>
              <a:gd name="T220" fmla="+- 0 9354 7062"/>
              <a:gd name="T221" fmla="*/ T220 w 2840"/>
              <a:gd name="T222" fmla="+- 0 604 305"/>
              <a:gd name="T223" fmla="*/ 604 h 2840"/>
              <a:gd name="T224" fmla="+- 0 9238 7062"/>
              <a:gd name="T225" fmla="*/ T224 w 2840"/>
              <a:gd name="T226" fmla="+- 0 523 305"/>
              <a:gd name="T227" fmla="*/ 523 h 2840"/>
              <a:gd name="T228" fmla="+- 0 9115 7062"/>
              <a:gd name="T229" fmla="*/ T228 w 2840"/>
              <a:gd name="T230" fmla="+- 0 454 305"/>
              <a:gd name="T231" fmla="*/ 454 h 2840"/>
              <a:gd name="T232" fmla="+- 0 8984 7062"/>
              <a:gd name="T233" fmla="*/ T232 w 2840"/>
              <a:gd name="T234" fmla="+- 0 396 305"/>
              <a:gd name="T235" fmla="*/ 396 h 2840"/>
              <a:gd name="T236" fmla="+- 0 8847 7062"/>
              <a:gd name="T237" fmla="*/ T236 w 2840"/>
              <a:gd name="T238" fmla="+- 0 352 305"/>
              <a:gd name="T239" fmla="*/ 352 h 2840"/>
              <a:gd name="T240" fmla="+- 0 8705 7062"/>
              <a:gd name="T241" fmla="*/ T240 w 2840"/>
              <a:gd name="T242" fmla="+- 0 322 305"/>
              <a:gd name="T243" fmla="*/ 322 h 2840"/>
              <a:gd name="T244" fmla="+- 0 8557 7062"/>
              <a:gd name="T245" fmla="*/ T244 w 2840"/>
              <a:gd name="T246" fmla="+- 0 307 305"/>
              <a:gd name="T247" fmla="*/ 307 h 28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  <a:cxn ang="0">
                <a:pos x="T237" y="T239"/>
              </a:cxn>
              <a:cxn ang="0">
                <a:pos x="T241" y="T243"/>
              </a:cxn>
              <a:cxn ang="0">
                <a:pos x="T245" y="T247"/>
              </a:cxn>
            </a:cxnLst>
            <a:rect l="0" t="0" r="r" b="b"/>
            <a:pathLst>
              <a:path w="2840" h="2840">
                <a:moveTo>
                  <a:pt x="1420" y="0"/>
                </a:moveTo>
                <a:lnTo>
                  <a:pt x="1344" y="2"/>
                </a:lnTo>
                <a:lnTo>
                  <a:pt x="1270" y="7"/>
                </a:lnTo>
                <a:lnTo>
                  <a:pt x="1197" y="17"/>
                </a:lnTo>
                <a:lnTo>
                  <a:pt x="1125" y="30"/>
                </a:lnTo>
                <a:lnTo>
                  <a:pt x="1054" y="47"/>
                </a:lnTo>
                <a:lnTo>
                  <a:pt x="985" y="68"/>
                </a:lnTo>
                <a:lnTo>
                  <a:pt x="917" y="91"/>
                </a:lnTo>
                <a:lnTo>
                  <a:pt x="851" y="118"/>
                </a:lnTo>
                <a:lnTo>
                  <a:pt x="786" y="149"/>
                </a:lnTo>
                <a:lnTo>
                  <a:pt x="724" y="182"/>
                </a:lnTo>
                <a:lnTo>
                  <a:pt x="663" y="218"/>
                </a:lnTo>
                <a:lnTo>
                  <a:pt x="604" y="257"/>
                </a:lnTo>
                <a:lnTo>
                  <a:pt x="548" y="299"/>
                </a:lnTo>
                <a:lnTo>
                  <a:pt x="493" y="344"/>
                </a:lnTo>
                <a:lnTo>
                  <a:pt x="441" y="391"/>
                </a:lnTo>
                <a:lnTo>
                  <a:pt x="391" y="441"/>
                </a:lnTo>
                <a:lnTo>
                  <a:pt x="344" y="493"/>
                </a:lnTo>
                <a:lnTo>
                  <a:pt x="299" y="547"/>
                </a:lnTo>
                <a:lnTo>
                  <a:pt x="258" y="604"/>
                </a:lnTo>
                <a:lnTo>
                  <a:pt x="218" y="663"/>
                </a:lnTo>
                <a:lnTo>
                  <a:pt x="182" y="724"/>
                </a:lnTo>
                <a:lnTo>
                  <a:pt x="149" y="786"/>
                </a:lnTo>
                <a:lnTo>
                  <a:pt x="119" y="851"/>
                </a:lnTo>
                <a:lnTo>
                  <a:pt x="92" y="917"/>
                </a:lnTo>
                <a:lnTo>
                  <a:pt x="68" y="985"/>
                </a:lnTo>
                <a:lnTo>
                  <a:pt x="47" y="1054"/>
                </a:lnTo>
                <a:lnTo>
                  <a:pt x="31" y="1125"/>
                </a:lnTo>
                <a:lnTo>
                  <a:pt x="17" y="1197"/>
                </a:lnTo>
                <a:lnTo>
                  <a:pt x="8" y="1270"/>
                </a:lnTo>
                <a:lnTo>
                  <a:pt x="2" y="1344"/>
                </a:lnTo>
                <a:lnTo>
                  <a:pt x="0" y="1420"/>
                </a:lnTo>
                <a:lnTo>
                  <a:pt x="2" y="1495"/>
                </a:lnTo>
                <a:lnTo>
                  <a:pt x="8" y="1569"/>
                </a:lnTo>
                <a:lnTo>
                  <a:pt x="17" y="1642"/>
                </a:lnTo>
                <a:lnTo>
                  <a:pt x="31" y="1714"/>
                </a:lnTo>
                <a:lnTo>
                  <a:pt x="47" y="1785"/>
                </a:lnTo>
                <a:lnTo>
                  <a:pt x="68" y="1854"/>
                </a:lnTo>
                <a:lnTo>
                  <a:pt x="92" y="1922"/>
                </a:lnTo>
                <a:lnTo>
                  <a:pt x="119" y="1988"/>
                </a:lnTo>
                <a:lnTo>
                  <a:pt x="149" y="2053"/>
                </a:lnTo>
                <a:lnTo>
                  <a:pt x="182" y="2116"/>
                </a:lnTo>
                <a:lnTo>
                  <a:pt x="218" y="2176"/>
                </a:lnTo>
                <a:lnTo>
                  <a:pt x="258" y="2235"/>
                </a:lnTo>
                <a:lnTo>
                  <a:pt x="299" y="2292"/>
                </a:lnTo>
                <a:lnTo>
                  <a:pt x="344" y="2346"/>
                </a:lnTo>
                <a:lnTo>
                  <a:pt x="391" y="2398"/>
                </a:lnTo>
                <a:lnTo>
                  <a:pt x="441" y="2448"/>
                </a:lnTo>
                <a:lnTo>
                  <a:pt x="493" y="2495"/>
                </a:lnTo>
                <a:lnTo>
                  <a:pt x="548" y="2540"/>
                </a:lnTo>
                <a:lnTo>
                  <a:pt x="604" y="2582"/>
                </a:lnTo>
                <a:lnTo>
                  <a:pt x="663" y="2621"/>
                </a:lnTo>
                <a:lnTo>
                  <a:pt x="724" y="2657"/>
                </a:lnTo>
                <a:lnTo>
                  <a:pt x="786" y="2691"/>
                </a:lnTo>
                <a:lnTo>
                  <a:pt x="851" y="2721"/>
                </a:lnTo>
                <a:lnTo>
                  <a:pt x="917" y="2748"/>
                </a:lnTo>
                <a:lnTo>
                  <a:pt x="985" y="2771"/>
                </a:lnTo>
                <a:lnTo>
                  <a:pt x="1054" y="2792"/>
                </a:lnTo>
                <a:lnTo>
                  <a:pt x="1125" y="2809"/>
                </a:lnTo>
                <a:lnTo>
                  <a:pt x="1197" y="2822"/>
                </a:lnTo>
                <a:lnTo>
                  <a:pt x="1270" y="2832"/>
                </a:lnTo>
                <a:lnTo>
                  <a:pt x="1344" y="2837"/>
                </a:lnTo>
                <a:lnTo>
                  <a:pt x="1420" y="2839"/>
                </a:lnTo>
                <a:lnTo>
                  <a:pt x="1495" y="2837"/>
                </a:lnTo>
                <a:lnTo>
                  <a:pt x="1569" y="2832"/>
                </a:lnTo>
                <a:lnTo>
                  <a:pt x="1643" y="2822"/>
                </a:lnTo>
                <a:lnTo>
                  <a:pt x="1715" y="2809"/>
                </a:lnTo>
                <a:lnTo>
                  <a:pt x="1785" y="2792"/>
                </a:lnTo>
                <a:lnTo>
                  <a:pt x="1855" y="2771"/>
                </a:lnTo>
                <a:lnTo>
                  <a:pt x="1922" y="2748"/>
                </a:lnTo>
                <a:lnTo>
                  <a:pt x="1989" y="2721"/>
                </a:lnTo>
                <a:lnTo>
                  <a:pt x="2053" y="2691"/>
                </a:lnTo>
                <a:lnTo>
                  <a:pt x="2116" y="2657"/>
                </a:lnTo>
                <a:lnTo>
                  <a:pt x="2176" y="2621"/>
                </a:lnTo>
                <a:lnTo>
                  <a:pt x="2235" y="2582"/>
                </a:lnTo>
                <a:lnTo>
                  <a:pt x="2292" y="2540"/>
                </a:lnTo>
                <a:lnTo>
                  <a:pt x="2346" y="2495"/>
                </a:lnTo>
                <a:lnTo>
                  <a:pt x="2398" y="2448"/>
                </a:lnTo>
                <a:lnTo>
                  <a:pt x="2448" y="2398"/>
                </a:lnTo>
                <a:lnTo>
                  <a:pt x="2495" y="2346"/>
                </a:lnTo>
                <a:lnTo>
                  <a:pt x="2540" y="2292"/>
                </a:lnTo>
                <a:lnTo>
                  <a:pt x="2582" y="2235"/>
                </a:lnTo>
                <a:lnTo>
                  <a:pt x="2621" y="2176"/>
                </a:lnTo>
                <a:lnTo>
                  <a:pt x="2657" y="2116"/>
                </a:lnTo>
                <a:lnTo>
                  <a:pt x="2691" y="2053"/>
                </a:lnTo>
                <a:lnTo>
                  <a:pt x="2721" y="1988"/>
                </a:lnTo>
                <a:lnTo>
                  <a:pt x="2748" y="1922"/>
                </a:lnTo>
                <a:lnTo>
                  <a:pt x="2772" y="1854"/>
                </a:lnTo>
                <a:lnTo>
                  <a:pt x="2792" y="1785"/>
                </a:lnTo>
                <a:lnTo>
                  <a:pt x="2809" y="1714"/>
                </a:lnTo>
                <a:lnTo>
                  <a:pt x="2822" y="1642"/>
                </a:lnTo>
                <a:lnTo>
                  <a:pt x="2832" y="1569"/>
                </a:lnTo>
                <a:lnTo>
                  <a:pt x="2838" y="1495"/>
                </a:lnTo>
                <a:lnTo>
                  <a:pt x="2840" y="1420"/>
                </a:lnTo>
                <a:lnTo>
                  <a:pt x="2838" y="1344"/>
                </a:lnTo>
                <a:lnTo>
                  <a:pt x="2832" y="1270"/>
                </a:lnTo>
                <a:lnTo>
                  <a:pt x="2822" y="1197"/>
                </a:lnTo>
                <a:lnTo>
                  <a:pt x="2809" y="1125"/>
                </a:lnTo>
                <a:lnTo>
                  <a:pt x="2792" y="1054"/>
                </a:lnTo>
                <a:lnTo>
                  <a:pt x="2772" y="985"/>
                </a:lnTo>
                <a:lnTo>
                  <a:pt x="2748" y="917"/>
                </a:lnTo>
                <a:lnTo>
                  <a:pt x="2721" y="851"/>
                </a:lnTo>
                <a:lnTo>
                  <a:pt x="2691" y="786"/>
                </a:lnTo>
                <a:lnTo>
                  <a:pt x="2657" y="724"/>
                </a:lnTo>
                <a:lnTo>
                  <a:pt x="2621" y="663"/>
                </a:lnTo>
                <a:lnTo>
                  <a:pt x="2582" y="604"/>
                </a:lnTo>
                <a:lnTo>
                  <a:pt x="2540" y="547"/>
                </a:lnTo>
                <a:lnTo>
                  <a:pt x="2495" y="493"/>
                </a:lnTo>
                <a:lnTo>
                  <a:pt x="2448" y="441"/>
                </a:lnTo>
                <a:lnTo>
                  <a:pt x="2398" y="391"/>
                </a:lnTo>
                <a:lnTo>
                  <a:pt x="2346" y="344"/>
                </a:lnTo>
                <a:lnTo>
                  <a:pt x="2292" y="299"/>
                </a:lnTo>
                <a:lnTo>
                  <a:pt x="2235" y="257"/>
                </a:lnTo>
                <a:lnTo>
                  <a:pt x="2176" y="218"/>
                </a:lnTo>
                <a:lnTo>
                  <a:pt x="2116" y="182"/>
                </a:lnTo>
                <a:lnTo>
                  <a:pt x="2053" y="149"/>
                </a:lnTo>
                <a:lnTo>
                  <a:pt x="1989" y="118"/>
                </a:lnTo>
                <a:lnTo>
                  <a:pt x="1922" y="91"/>
                </a:lnTo>
                <a:lnTo>
                  <a:pt x="1855" y="68"/>
                </a:lnTo>
                <a:lnTo>
                  <a:pt x="1785" y="47"/>
                </a:lnTo>
                <a:lnTo>
                  <a:pt x="1715" y="30"/>
                </a:lnTo>
                <a:lnTo>
                  <a:pt x="1643" y="17"/>
                </a:lnTo>
                <a:lnTo>
                  <a:pt x="1569" y="7"/>
                </a:lnTo>
                <a:lnTo>
                  <a:pt x="1495" y="2"/>
                </a:lnTo>
                <a:lnTo>
                  <a:pt x="1420" y="0"/>
                </a:lnTo>
                <a:close/>
              </a:path>
            </a:pathLst>
          </a:custGeom>
          <a:solidFill>
            <a:srgbClr val="3E6A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8" name="AutoShape 4"/>
          <xdr:cNvSpPr>
            <a:spLocks/>
          </xdr:cNvSpPr>
        </xdr:nvSpPr>
        <xdr:spPr bwMode="auto">
          <a:xfrm>
            <a:off x="7069" y="1724"/>
            <a:ext cx="2833" cy="1432"/>
          </a:xfrm>
          <a:custGeom>
            <a:avLst/>
            <a:gdLst>
              <a:gd name="T0" fmla="+- 0 7072 7070"/>
              <a:gd name="T1" fmla="*/ T0 w 2833"/>
              <a:gd name="T2" fmla="+- 0 1816 1725"/>
              <a:gd name="T3" fmla="*/ 1816 h 1432"/>
              <a:gd name="T4" fmla="+- 0 7088 7070"/>
              <a:gd name="T5" fmla="*/ T4 w 2833"/>
              <a:gd name="T6" fmla="+- 0 1964 1725"/>
              <a:gd name="T7" fmla="*/ 1964 h 1432"/>
              <a:gd name="T8" fmla="+- 0 7119 7070"/>
              <a:gd name="T9" fmla="*/ T8 w 2833"/>
              <a:gd name="T10" fmla="+- 0 2107 1725"/>
              <a:gd name="T11" fmla="*/ 2107 h 1432"/>
              <a:gd name="T12" fmla="+- 0 7164 7070"/>
              <a:gd name="T13" fmla="*/ T12 w 2833"/>
              <a:gd name="T14" fmla="+- 0 2244 1725"/>
              <a:gd name="T15" fmla="*/ 2244 h 1432"/>
              <a:gd name="T16" fmla="+- 0 7222 7070"/>
              <a:gd name="T17" fmla="*/ T16 w 2833"/>
              <a:gd name="T18" fmla="+- 0 2375 1725"/>
              <a:gd name="T19" fmla="*/ 2375 h 1432"/>
              <a:gd name="T20" fmla="+- 0 7292 7070"/>
              <a:gd name="T21" fmla="*/ T20 w 2833"/>
              <a:gd name="T22" fmla="+- 0 2498 1725"/>
              <a:gd name="T23" fmla="*/ 2498 h 1432"/>
              <a:gd name="T24" fmla="+- 0 7373 7070"/>
              <a:gd name="T25" fmla="*/ T24 w 2833"/>
              <a:gd name="T26" fmla="+- 0 2613 1725"/>
              <a:gd name="T27" fmla="*/ 2613 h 1432"/>
              <a:gd name="T28" fmla="+- 0 7466 7070"/>
              <a:gd name="T29" fmla="*/ T28 w 2833"/>
              <a:gd name="T30" fmla="+- 0 2720 1725"/>
              <a:gd name="T31" fmla="*/ 2720 h 1432"/>
              <a:gd name="T32" fmla="+- 0 7568 7070"/>
              <a:gd name="T33" fmla="*/ T32 w 2833"/>
              <a:gd name="T34" fmla="+- 0 2816 1725"/>
              <a:gd name="T35" fmla="*/ 2816 h 1432"/>
              <a:gd name="T36" fmla="+- 0 7679 7070"/>
              <a:gd name="T37" fmla="*/ T36 w 2833"/>
              <a:gd name="T38" fmla="+- 0 2903 1725"/>
              <a:gd name="T39" fmla="*/ 2903 h 1432"/>
              <a:gd name="T40" fmla="+- 0 7799 7070"/>
              <a:gd name="T41" fmla="*/ T40 w 2833"/>
              <a:gd name="T42" fmla="+- 0 2978 1725"/>
              <a:gd name="T43" fmla="*/ 2978 h 1432"/>
              <a:gd name="T44" fmla="+- 0 7926 7070"/>
              <a:gd name="T45" fmla="*/ T44 w 2833"/>
              <a:gd name="T46" fmla="+- 0 3041 1725"/>
              <a:gd name="T47" fmla="*/ 3041 h 1432"/>
              <a:gd name="T48" fmla="+- 0 8060 7070"/>
              <a:gd name="T49" fmla="*/ T48 w 2833"/>
              <a:gd name="T50" fmla="+- 0 3091 1725"/>
              <a:gd name="T51" fmla="*/ 3091 h 1432"/>
              <a:gd name="T52" fmla="+- 0 8199 7070"/>
              <a:gd name="T53" fmla="*/ T52 w 2833"/>
              <a:gd name="T54" fmla="+- 0 3127 1725"/>
              <a:gd name="T55" fmla="*/ 3127 h 1432"/>
              <a:gd name="T56" fmla="+- 0 8344 7070"/>
              <a:gd name="T57" fmla="*/ T56 w 2833"/>
              <a:gd name="T58" fmla="+- 0 3150 1725"/>
              <a:gd name="T59" fmla="*/ 3150 h 1432"/>
              <a:gd name="T60" fmla="+- 0 8494 7070"/>
              <a:gd name="T61" fmla="*/ T60 w 2833"/>
              <a:gd name="T62" fmla="+- 0 3157 1725"/>
              <a:gd name="T63" fmla="*/ 3157 h 1432"/>
              <a:gd name="T64" fmla="+- 0 8643 7070"/>
              <a:gd name="T65" fmla="*/ T64 w 2833"/>
              <a:gd name="T66" fmla="+- 0 3148 1725"/>
              <a:gd name="T67" fmla="*/ 3148 h 1432"/>
              <a:gd name="T68" fmla="+- 0 8788 7070"/>
              <a:gd name="T69" fmla="*/ T68 w 2833"/>
              <a:gd name="T70" fmla="+- 0 3124 1725"/>
              <a:gd name="T71" fmla="*/ 3124 h 1432"/>
              <a:gd name="T72" fmla="+- 0 8927 7070"/>
              <a:gd name="T73" fmla="*/ T72 w 2833"/>
              <a:gd name="T74" fmla="+- 0 3086 1725"/>
              <a:gd name="T75" fmla="*/ 3086 h 1432"/>
              <a:gd name="T76" fmla="+- 0 9061 7070"/>
              <a:gd name="T77" fmla="*/ T76 w 2833"/>
              <a:gd name="T78" fmla="+- 0 3034 1725"/>
              <a:gd name="T79" fmla="*/ 3034 h 1432"/>
              <a:gd name="T80" fmla="+- 0 9187 7070"/>
              <a:gd name="T81" fmla="*/ T80 w 2833"/>
              <a:gd name="T82" fmla="+- 0 2970 1725"/>
              <a:gd name="T83" fmla="*/ 2970 h 1432"/>
              <a:gd name="T84" fmla="+- 0 9306 7070"/>
              <a:gd name="T85" fmla="*/ T84 w 2833"/>
              <a:gd name="T86" fmla="+- 0 2894 1725"/>
              <a:gd name="T87" fmla="*/ 2894 h 1432"/>
              <a:gd name="T88" fmla="+- 0 9416 7070"/>
              <a:gd name="T89" fmla="*/ T88 w 2833"/>
              <a:gd name="T90" fmla="+- 0 2806 1725"/>
              <a:gd name="T91" fmla="*/ 2806 h 1432"/>
              <a:gd name="T92" fmla="+- 0 9517 7070"/>
              <a:gd name="T93" fmla="*/ T92 w 2833"/>
              <a:gd name="T94" fmla="+- 0 2708 1725"/>
              <a:gd name="T95" fmla="*/ 2708 h 1432"/>
              <a:gd name="T96" fmla="+- 0 9608 7070"/>
              <a:gd name="T97" fmla="*/ T96 w 2833"/>
              <a:gd name="T98" fmla="+- 0 2601 1725"/>
              <a:gd name="T99" fmla="*/ 2601 h 1432"/>
              <a:gd name="T100" fmla="+- 0 9688 7070"/>
              <a:gd name="T101" fmla="*/ T100 w 2833"/>
              <a:gd name="T102" fmla="+- 0 2485 1725"/>
              <a:gd name="T103" fmla="*/ 2485 h 1432"/>
              <a:gd name="T104" fmla="+- 0 9757 7070"/>
              <a:gd name="T105" fmla="*/ T104 w 2833"/>
              <a:gd name="T106" fmla="+- 0 2361 1725"/>
              <a:gd name="T107" fmla="*/ 2361 h 1432"/>
              <a:gd name="T108" fmla="+- 0 8489 7070"/>
              <a:gd name="T109" fmla="*/ T108 w 2833"/>
              <a:gd name="T110" fmla="+- 0 2354 1725"/>
              <a:gd name="T111" fmla="*/ 2354 h 1432"/>
              <a:gd name="T112" fmla="+- 0 8318 7070"/>
              <a:gd name="T113" fmla="*/ T112 w 2833"/>
              <a:gd name="T114" fmla="+- 0 2348 1725"/>
              <a:gd name="T115" fmla="*/ 2348 h 1432"/>
              <a:gd name="T116" fmla="+- 0 8151 7070"/>
              <a:gd name="T117" fmla="*/ T116 w 2833"/>
              <a:gd name="T118" fmla="+- 0 2327 1725"/>
              <a:gd name="T119" fmla="*/ 2327 h 1432"/>
              <a:gd name="T120" fmla="+- 0 7989 7070"/>
              <a:gd name="T121" fmla="*/ T120 w 2833"/>
              <a:gd name="T122" fmla="+- 0 2294 1725"/>
              <a:gd name="T123" fmla="*/ 2294 h 1432"/>
              <a:gd name="T124" fmla="+- 0 7835 7070"/>
              <a:gd name="T125" fmla="*/ T124 w 2833"/>
              <a:gd name="T126" fmla="+- 0 2248 1725"/>
              <a:gd name="T127" fmla="*/ 2248 h 1432"/>
              <a:gd name="T128" fmla="+- 0 7688 7070"/>
              <a:gd name="T129" fmla="*/ T128 w 2833"/>
              <a:gd name="T130" fmla="+- 0 2192 1725"/>
              <a:gd name="T131" fmla="*/ 2192 h 1432"/>
              <a:gd name="T132" fmla="+- 0 7550 7070"/>
              <a:gd name="T133" fmla="*/ T132 w 2833"/>
              <a:gd name="T134" fmla="+- 0 2126 1725"/>
              <a:gd name="T135" fmla="*/ 2126 h 1432"/>
              <a:gd name="T136" fmla="+- 0 7422 7070"/>
              <a:gd name="T137" fmla="*/ T136 w 2833"/>
              <a:gd name="T138" fmla="+- 0 2052 1725"/>
              <a:gd name="T139" fmla="*/ 2052 h 1432"/>
              <a:gd name="T140" fmla="+- 0 7305 7070"/>
              <a:gd name="T141" fmla="*/ T140 w 2833"/>
              <a:gd name="T142" fmla="+- 0 1970 1725"/>
              <a:gd name="T143" fmla="*/ 1970 h 1432"/>
              <a:gd name="T144" fmla="+- 0 7201 7070"/>
              <a:gd name="T145" fmla="*/ T144 w 2833"/>
              <a:gd name="T146" fmla="+- 0 1882 1725"/>
              <a:gd name="T147" fmla="*/ 1882 h 1432"/>
              <a:gd name="T148" fmla="+- 0 7110 7070"/>
              <a:gd name="T149" fmla="*/ T148 w 2833"/>
              <a:gd name="T150" fmla="+- 0 1789 1725"/>
              <a:gd name="T151" fmla="*/ 1789 h 1432"/>
              <a:gd name="T152" fmla="+- 0 9902 7070"/>
              <a:gd name="T153" fmla="*/ T152 w 2833"/>
              <a:gd name="T154" fmla="+- 0 1725 1725"/>
              <a:gd name="T155" fmla="*/ 1725 h 1432"/>
              <a:gd name="T156" fmla="+- 0 9819 7070"/>
              <a:gd name="T157" fmla="*/ T156 w 2833"/>
              <a:gd name="T158" fmla="+- 0 1821 1725"/>
              <a:gd name="T159" fmla="*/ 1821 h 1432"/>
              <a:gd name="T160" fmla="+- 0 9723 7070"/>
              <a:gd name="T161" fmla="*/ T160 w 2833"/>
              <a:gd name="T162" fmla="+- 0 1913 1725"/>
              <a:gd name="T163" fmla="*/ 1913 h 1432"/>
              <a:gd name="T164" fmla="+- 0 9613 7070"/>
              <a:gd name="T165" fmla="*/ T164 w 2833"/>
              <a:gd name="T166" fmla="+- 0 1999 1725"/>
              <a:gd name="T167" fmla="*/ 1999 h 1432"/>
              <a:gd name="T168" fmla="+- 0 9491 7070"/>
              <a:gd name="T169" fmla="*/ T168 w 2833"/>
              <a:gd name="T170" fmla="+- 0 2079 1725"/>
              <a:gd name="T171" fmla="*/ 2079 h 1432"/>
              <a:gd name="T172" fmla="+- 0 9359 7070"/>
              <a:gd name="T173" fmla="*/ T172 w 2833"/>
              <a:gd name="T174" fmla="+- 0 2151 1725"/>
              <a:gd name="T175" fmla="*/ 2151 h 1432"/>
              <a:gd name="T176" fmla="+- 0 9217 7070"/>
              <a:gd name="T177" fmla="*/ T176 w 2833"/>
              <a:gd name="T178" fmla="+- 0 2213 1725"/>
              <a:gd name="T179" fmla="*/ 2213 h 1432"/>
              <a:gd name="T180" fmla="+- 0 9067 7070"/>
              <a:gd name="T181" fmla="*/ T180 w 2833"/>
              <a:gd name="T182" fmla="+- 0 2266 1725"/>
              <a:gd name="T183" fmla="*/ 2266 h 1432"/>
              <a:gd name="T184" fmla="+- 0 8909 7070"/>
              <a:gd name="T185" fmla="*/ T184 w 2833"/>
              <a:gd name="T186" fmla="+- 0 2307 1725"/>
              <a:gd name="T187" fmla="*/ 2307 h 1432"/>
              <a:gd name="T188" fmla="+- 0 8745 7070"/>
              <a:gd name="T189" fmla="*/ T188 w 2833"/>
              <a:gd name="T190" fmla="+- 0 2336 1725"/>
              <a:gd name="T191" fmla="*/ 2336 h 1432"/>
              <a:gd name="T192" fmla="+- 0 8576 7070"/>
              <a:gd name="T193" fmla="*/ T192 w 2833"/>
              <a:gd name="T194" fmla="+- 0 2352 1725"/>
              <a:gd name="T195" fmla="*/ 2352 h 1432"/>
              <a:gd name="T196" fmla="+- 0 9760 7070"/>
              <a:gd name="T197" fmla="*/ T196 w 2833"/>
              <a:gd name="T198" fmla="+- 0 2354 1725"/>
              <a:gd name="T199" fmla="*/ 2354 h 1432"/>
              <a:gd name="T200" fmla="+- 0 9813 7070"/>
              <a:gd name="T201" fmla="*/ T200 w 2833"/>
              <a:gd name="T202" fmla="+- 0 2229 1725"/>
              <a:gd name="T203" fmla="*/ 2229 h 1432"/>
              <a:gd name="T204" fmla="+- 0 9857 7070"/>
              <a:gd name="T205" fmla="*/ T204 w 2833"/>
              <a:gd name="T206" fmla="+- 0 2092 1725"/>
              <a:gd name="T207" fmla="*/ 2092 h 1432"/>
              <a:gd name="T208" fmla="+- 0 9886 7070"/>
              <a:gd name="T209" fmla="*/ T208 w 2833"/>
              <a:gd name="T210" fmla="+- 0 1948 1725"/>
              <a:gd name="T211" fmla="*/ 1948 h 1432"/>
              <a:gd name="T212" fmla="+- 0 9901 7070"/>
              <a:gd name="T213" fmla="*/ T212 w 2833"/>
              <a:gd name="T214" fmla="+- 0 1800 1725"/>
              <a:gd name="T215" fmla="*/ 1800 h 14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</a:cxnLst>
            <a:rect l="0" t="0" r="r" b="b"/>
            <a:pathLst>
              <a:path w="2833" h="1432">
                <a:moveTo>
                  <a:pt x="0" y="15"/>
                </a:moveTo>
                <a:lnTo>
                  <a:pt x="2" y="91"/>
                </a:lnTo>
                <a:lnTo>
                  <a:pt x="8" y="165"/>
                </a:lnTo>
                <a:lnTo>
                  <a:pt x="18" y="239"/>
                </a:lnTo>
                <a:lnTo>
                  <a:pt x="32" y="311"/>
                </a:lnTo>
                <a:lnTo>
                  <a:pt x="49" y="382"/>
                </a:lnTo>
                <a:lnTo>
                  <a:pt x="70" y="451"/>
                </a:lnTo>
                <a:lnTo>
                  <a:pt x="94" y="519"/>
                </a:lnTo>
                <a:lnTo>
                  <a:pt x="121" y="585"/>
                </a:lnTo>
                <a:lnTo>
                  <a:pt x="152" y="650"/>
                </a:lnTo>
                <a:lnTo>
                  <a:pt x="185" y="712"/>
                </a:lnTo>
                <a:lnTo>
                  <a:pt x="222" y="773"/>
                </a:lnTo>
                <a:lnTo>
                  <a:pt x="261" y="832"/>
                </a:lnTo>
                <a:lnTo>
                  <a:pt x="303" y="888"/>
                </a:lnTo>
                <a:lnTo>
                  <a:pt x="348" y="943"/>
                </a:lnTo>
                <a:lnTo>
                  <a:pt x="396" y="995"/>
                </a:lnTo>
                <a:lnTo>
                  <a:pt x="446" y="1044"/>
                </a:lnTo>
                <a:lnTo>
                  <a:pt x="498" y="1091"/>
                </a:lnTo>
                <a:lnTo>
                  <a:pt x="552" y="1136"/>
                </a:lnTo>
                <a:lnTo>
                  <a:pt x="609" y="1178"/>
                </a:lnTo>
                <a:lnTo>
                  <a:pt x="668" y="1217"/>
                </a:lnTo>
                <a:lnTo>
                  <a:pt x="729" y="1253"/>
                </a:lnTo>
                <a:lnTo>
                  <a:pt x="791" y="1286"/>
                </a:lnTo>
                <a:lnTo>
                  <a:pt x="856" y="1316"/>
                </a:lnTo>
                <a:lnTo>
                  <a:pt x="922" y="1342"/>
                </a:lnTo>
                <a:lnTo>
                  <a:pt x="990" y="1366"/>
                </a:lnTo>
                <a:lnTo>
                  <a:pt x="1059" y="1386"/>
                </a:lnTo>
                <a:lnTo>
                  <a:pt x="1129" y="1402"/>
                </a:lnTo>
                <a:lnTo>
                  <a:pt x="1201" y="1415"/>
                </a:lnTo>
                <a:lnTo>
                  <a:pt x="1274" y="1425"/>
                </a:lnTo>
                <a:lnTo>
                  <a:pt x="1349" y="1430"/>
                </a:lnTo>
                <a:lnTo>
                  <a:pt x="1424" y="1432"/>
                </a:lnTo>
                <a:lnTo>
                  <a:pt x="1499" y="1429"/>
                </a:lnTo>
                <a:lnTo>
                  <a:pt x="1573" y="1423"/>
                </a:lnTo>
                <a:lnTo>
                  <a:pt x="1646" y="1413"/>
                </a:lnTo>
                <a:lnTo>
                  <a:pt x="1718" y="1399"/>
                </a:lnTo>
                <a:lnTo>
                  <a:pt x="1788" y="1382"/>
                </a:lnTo>
                <a:lnTo>
                  <a:pt x="1857" y="1361"/>
                </a:lnTo>
                <a:lnTo>
                  <a:pt x="1925" y="1337"/>
                </a:lnTo>
                <a:lnTo>
                  <a:pt x="1991" y="1309"/>
                </a:lnTo>
                <a:lnTo>
                  <a:pt x="2055" y="1279"/>
                </a:lnTo>
                <a:lnTo>
                  <a:pt x="2117" y="1245"/>
                </a:lnTo>
                <a:lnTo>
                  <a:pt x="2177" y="1208"/>
                </a:lnTo>
                <a:lnTo>
                  <a:pt x="2236" y="1169"/>
                </a:lnTo>
                <a:lnTo>
                  <a:pt x="2292" y="1126"/>
                </a:lnTo>
                <a:lnTo>
                  <a:pt x="2346" y="1081"/>
                </a:lnTo>
                <a:lnTo>
                  <a:pt x="2398" y="1033"/>
                </a:lnTo>
                <a:lnTo>
                  <a:pt x="2447" y="983"/>
                </a:lnTo>
                <a:lnTo>
                  <a:pt x="2494" y="931"/>
                </a:lnTo>
                <a:lnTo>
                  <a:pt x="2538" y="876"/>
                </a:lnTo>
                <a:lnTo>
                  <a:pt x="2580" y="819"/>
                </a:lnTo>
                <a:lnTo>
                  <a:pt x="2618" y="760"/>
                </a:lnTo>
                <a:lnTo>
                  <a:pt x="2654" y="699"/>
                </a:lnTo>
                <a:lnTo>
                  <a:pt x="2687" y="636"/>
                </a:lnTo>
                <a:lnTo>
                  <a:pt x="2690" y="629"/>
                </a:lnTo>
                <a:lnTo>
                  <a:pt x="1419" y="629"/>
                </a:lnTo>
                <a:lnTo>
                  <a:pt x="1333" y="628"/>
                </a:lnTo>
                <a:lnTo>
                  <a:pt x="1248" y="623"/>
                </a:lnTo>
                <a:lnTo>
                  <a:pt x="1164" y="614"/>
                </a:lnTo>
                <a:lnTo>
                  <a:pt x="1081" y="602"/>
                </a:lnTo>
                <a:lnTo>
                  <a:pt x="999" y="587"/>
                </a:lnTo>
                <a:lnTo>
                  <a:pt x="919" y="569"/>
                </a:lnTo>
                <a:lnTo>
                  <a:pt x="841" y="547"/>
                </a:lnTo>
                <a:lnTo>
                  <a:pt x="765" y="523"/>
                </a:lnTo>
                <a:lnTo>
                  <a:pt x="690" y="496"/>
                </a:lnTo>
                <a:lnTo>
                  <a:pt x="618" y="467"/>
                </a:lnTo>
                <a:lnTo>
                  <a:pt x="548" y="435"/>
                </a:lnTo>
                <a:lnTo>
                  <a:pt x="480" y="401"/>
                </a:lnTo>
                <a:lnTo>
                  <a:pt x="415" y="365"/>
                </a:lnTo>
                <a:lnTo>
                  <a:pt x="352" y="327"/>
                </a:lnTo>
                <a:lnTo>
                  <a:pt x="292" y="287"/>
                </a:lnTo>
                <a:lnTo>
                  <a:pt x="235" y="245"/>
                </a:lnTo>
                <a:lnTo>
                  <a:pt x="181" y="202"/>
                </a:lnTo>
                <a:lnTo>
                  <a:pt x="131" y="157"/>
                </a:lnTo>
                <a:lnTo>
                  <a:pt x="84" y="111"/>
                </a:lnTo>
                <a:lnTo>
                  <a:pt x="40" y="64"/>
                </a:lnTo>
                <a:lnTo>
                  <a:pt x="0" y="15"/>
                </a:lnTo>
                <a:close/>
                <a:moveTo>
                  <a:pt x="2832" y="0"/>
                </a:moveTo>
                <a:lnTo>
                  <a:pt x="2793" y="48"/>
                </a:lnTo>
                <a:lnTo>
                  <a:pt x="2749" y="96"/>
                </a:lnTo>
                <a:lnTo>
                  <a:pt x="2703" y="143"/>
                </a:lnTo>
                <a:lnTo>
                  <a:pt x="2653" y="188"/>
                </a:lnTo>
                <a:lnTo>
                  <a:pt x="2599" y="232"/>
                </a:lnTo>
                <a:lnTo>
                  <a:pt x="2543" y="274"/>
                </a:lnTo>
                <a:lnTo>
                  <a:pt x="2483" y="315"/>
                </a:lnTo>
                <a:lnTo>
                  <a:pt x="2421" y="354"/>
                </a:lnTo>
                <a:lnTo>
                  <a:pt x="2356" y="391"/>
                </a:lnTo>
                <a:lnTo>
                  <a:pt x="2289" y="426"/>
                </a:lnTo>
                <a:lnTo>
                  <a:pt x="2219" y="458"/>
                </a:lnTo>
                <a:lnTo>
                  <a:pt x="2147" y="488"/>
                </a:lnTo>
                <a:lnTo>
                  <a:pt x="2073" y="516"/>
                </a:lnTo>
                <a:lnTo>
                  <a:pt x="1997" y="541"/>
                </a:lnTo>
                <a:lnTo>
                  <a:pt x="1919" y="563"/>
                </a:lnTo>
                <a:lnTo>
                  <a:pt x="1839" y="582"/>
                </a:lnTo>
                <a:lnTo>
                  <a:pt x="1758" y="598"/>
                </a:lnTo>
                <a:lnTo>
                  <a:pt x="1675" y="611"/>
                </a:lnTo>
                <a:lnTo>
                  <a:pt x="1591" y="621"/>
                </a:lnTo>
                <a:lnTo>
                  <a:pt x="1506" y="627"/>
                </a:lnTo>
                <a:lnTo>
                  <a:pt x="1419" y="629"/>
                </a:lnTo>
                <a:lnTo>
                  <a:pt x="2690" y="629"/>
                </a:lnTo>
                <a:lnTo>
                  <a:pt x="2717" y="571"/>
                </a:lnTo>
                <a:lnTo>
                  <a:pt x="2743" y="504"/>
                </a:lnTo>
                <a:lnTo>
                  <a:pt x="2767" y="436"/>
                </a:lnTo>
                <a:lnTo>
                  <a:pt x="2787" y="367"/>
                </a:lnTo>
                <a:lnTo>
                  <a:pt x="2803" y="296"/>
                </a:lnTo>
                <a:lnTo>
                  <a:pt x="2816" y="223"/>
                </a:lnTo>
                <a:lnTo>
                  <a:pt x="2825" y="150"/>
                </a:lnTo>
                <a:lnTo>
                  <a:pt x="2831" y="75"/>
                </a:lnTo>
                <a:lnTo>
                  <a:pt x="2832" y="0"/>
                </a:lnTo>
                <a:close/>
              </a:path>
            </a:pathLst>
          </a:custGeom>
          <a:solidFill>
            <a:srgbClr val="39B3E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7606" y="535"/>
            <a:ext cx="1788" cy="15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ar-KW" sz="1600" b="1" i="0" u="none" strike="noStrike" baseline="0">
                <a:solidFill>
                  <a:srgbClr val="FFFFFF"/>
                </a:solidFill>
                <a:latin typeface="Calibri"/>
              </a:rPr>
              <a:t>2.72 تريليون دولار</a:t>
            </a:r>
            <a:endPara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ar-KW" sz="900" b="1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cs typeface="Times New Roman"/>
              </a:rPr>
              <a:t>دعم مباشر</a:t>
            </a:r>
          </a:p>
          <a:p>
            <a:pPr algn="ctr" rtl="1">
              <a:defRPr sz="1000"/>
            </a:pPr>
            <a:r>
              <a:rPr lang="ar-KW" sz="900" b="1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cs typeface="Times New Roman"/>
              </a:rPr>
              <a:t>التجارة عبر الحدود</a:t>
            </a:r>
          </a:p>
          <a:p>
            <a:pPr algn="ctr" rtl="1">
              <a:defRPr sz="1000"/>
            </a:pPr>
            <a:r>
              <a:rPr lang="ar-KW" sz="900" b="1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cs typeface="Times New Roman"/>
              </a:rPr>
              <a:t>والاستثمار</a:t>
            </a:r>
            <a:endParaRPr lang="en-US" sz="900" b="1" i="0" u="none" strike="noStrike" baseline="0">
              <a:solidFill>
                <a:schemeClr val="bg1">
                  <a:lumMod val="85000"/>
                </a:schemeClr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7726" y="2345"/>
            <a:ext cx="1526" cy="3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1">
              <a:defRPr sz="1000"/>
            </a:pPr>
            <a:r>
              <a:rPr lang="ar-KW" sz="1400" b="1" i="0" u="none" strike="noStrike" baseline="0">
                <a:solidFill>
                  <a:srgbClr val="FFFFFF"/>
                </a:solidFill>
                <a:latin typeface="Calibri"/>
              </a:rPr>
              <a:t>0.11 تريليون دولار</a:t>
            </a:r>
            <a:endPara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1">
              <a:defRPr sz="1000"/>
            </a:pPr>
            <a:endPara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7784" y="2623"/>
            <a:ext cx="1488" cy="5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ar-KW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الدعم المحلي</a:t>
            </a:r>
          </a:p>
          <a:p>
            <a:pPr algn="ctr" rtl="1">
              <a:defRPr sz="1000"/>
            </a:pPr>
            <a:r>
              <a:rPr lang="ar-KW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للمصدرين</a:t>
            </a:r>
            <a:endPara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</xdr:row>
      <xdr:rowOff>57150</xdr:rowOff>
    </xdr:from>
    <xdr:to>
      <xdr:col>4</xdr:col>
      <xdr:colOff>238125</xdr:colOff>
      <xdr:row>15</xdr:row>
      <xdr:rowOff>100939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7916336" y="910329"/>
          <a:ext cx="2363096" cy="2232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342898</xdr:colOff>
      <xdr:row>10</xdr:row>
      <xdr:rowOff>164599</xdr:rowOff>
    </xdr:from>
    <xdr:to>
      <xdr:col>3</xdr:col>
      <xdr:colOff>351248</xdr:colOff>
      <xdr:row>12</xdr:row>
      <xdr:rowOff>73289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9985749657" y="2287504"/>
          <a:ext cx="1227550" cy="272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ar-KW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698 مليار دولار</a:t>
          </a:r>
          <a:endParaRPr 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355769</xdr:colOff>
      <xdr:row>11</xdr:row>
      <xdr:rowOff>119336</xdr:rowOff>
    </xdr:from>
    <xdr:to>
      <xdr:col>3</xdr:col>
      <xdr:colOff>333551</xdr:colOff>
      <xdr:row>14</xdr:row>
      <xdr:rowOff>16508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9985767354" y="2424052"/>
          <a:ext cx="1196982" cy="442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ar-KW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للاستثمار الخارجي</a:t>
          </a: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364404</xdr:colOff>
      <xdr:row>13</xdr:row>
      <xdr:rowOff>162524</xdr:rowOff>
    </xdr:from>
    <xdr:to>
      <xdr:col>3</xdr:col>
      <xdr:colOff>372754</xdr:colOff>
      <xdr:row>16</xdr:row>
      <xdr:rowOff>19050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9985728151" y="2830861"/>
          <a:ext cx="1227550" cy="40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ar-KW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50 مليار دولار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KW" sz="700" b="1" i="0" baseline="0">
              <a:effectLst/>
              <a:latin typeface="+mn-lt"/>
              <a:ea typeface="+mn-ea"/>
              <a:cs typeface="+mn-cs"/>
            </a:rPr>
            <a:t>الدعم المحلي للمصدرين</a:t>
          </a:r>
          <a:endParaRPr lang="en-US" sz="1100" b="1">
            <a:effectLst/>
          </a:endParaRPr>
        </a:p>
        <a:p>
          <a:pPr algn="ctr" rtl="1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143282</xdr:colOff>
      <xdr:row>5</xdr:row>
      <xdr:rowOff>169334</xdr:rowOff>
    </xdr:from>
    <xdr:to>
      <xdr:col>3</xdr:col>
      <xdr:colOff>371230</xdr:colOff>
      <xdr:row>9</xdr:row>
      <xdr:rowOff>123744</xdr:rowOff>
    </xdr:to>
    <xdr:sp macro="" textlink="">
      <xdr:nvSpPr>
        <xdr:cNvPr id="2" name="Rectangle 1"/>
        <xdr:cNvSpPr/>
      </xdr:nvSpPr>
      <xdr:spPr>
        <a:xfrm>
          <a:off x="10028395436" y="1387231"/>
          <a:ext cx="1452359" cy="683846"/>
        </a:xfrm>
        <a:prstGeom prst="rect">
          <a:avLst/>
        </a:prstGeom>
        <a:solidFill>
          <a:srgbClr val="3E6A9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186775</xdr:colOff>
      <xdr:row>4</xdr:row>
      <xdr:rowOff>32401</xdr:rowOff>
    </xdr:from>
    <xdr:to>
      <xdr:col>15</xdr:col>
      <xdr:colOff>0</xdr:colOff>
      <xdr:row>11</xdr:row>
      <xdr:rowOff>157086</xdr:rowOff>
    </xdr:to>
    <xdr:grpSp>
      <xdr:nvGrpSpPr>
        <xdr:cNvPr id="7" name="Group 2"/>
        <xdr:cNvGrpSpPr>
          <a:grpSpLocks/>
        </xdr:cNvGrpSpPr>
      </xdr:nvGrpSpPr>
      <xdr:grpSpPr bwMode="auto">
        <a:xfrm>
          <a:off x="11225860200" y="889651"/>
          <a:ext cx="10776500" cy="1410560"/>
          <a:chOff x="7726" y="915"/>
          <a:chExt cx="10745" cy="1777"/>
        </a:xfrm>
      </xdr:grpSpPr>
      <xdr:sp macro="" textlink="">
        <xdr:nvSpPr>
          <xdr:cNvPr id="12" name="Text Box 6"/>
          <xdr:cNvSpPr txBox="1">
            <a:spLocks noChangeArrowheads="1"/>
          </xdr:cNvSpPr>
        </xdr:nvSpPr>
        <xdr:spPr bwMode="auto">
          <a:xfrm>
            <a:off x="7726" y="2345"/>
            <a:ext cx="1526" cy="3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1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Calibri"/>
              </a:rPr>
              <a:t>USD 0.11tn</a:t>
            </a: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1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5"/>
          <xdr:cNvSpPr txBox="1">
            <a:spLocks noChangeArrowheads="1"/>
          </xdr:cNvSpPr>
        </xdr:nvSpPr>
        <xdr:spPr bwMode="auto">
          <a:xfrm>
            <a:off x="16683" y="915"/>
            <a:ext cx="1788" cy="15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ar-KW" sz="1800" b="1" i="0" u="none" strike="noStrike" baseline="0">
                <a:solidFill>
                  <a:srgbClr val="FFFFFF"/>
                </a:solidFill>
                <a:latin typeface="+mn-lt"/>
              </a:rPr>
              <a:t>2,399 مليار دولار</a:t>
            </a:r>
          </a:p>
          <a:p>
            <a:pPr algn="ctr" rtl="1">
              <a:defRPr sz="1000"/>
            </a:pPr>
            <a:r>
              <a:rPr lang="ar-KW" sz="900" b="1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cs typeface="Times New Roman"/>
              </a:rPr>
              <a:t>دعم مباشر</a:t>
            </a:r>
          </a:p>
          <a:p>
            <a:pPr algn="ctr" rtl="1">
              <a:defRPr sz="1000"/>
            </a:pPr>
            <a:r>
              <a:rPr lang="ar-KW" sz="900" b="1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cs typeface="Times New Roman"/>
              </a:rPr>
              <a:t>لتأمين الصادرات</a:t>
            </a:r>
            <a:endParaRPr lang="en-US" sz="900" b="1" i="0" u="none" strike="noStrike" baseline="0">
              <a:solidFill>
                <a:schemeClr val="bg1">
                  <a:lumMod val="85000"/>
                </a:schemeClr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showGridLines="0" rightToLeft="1" workbookViewId="0">
      <selection activeCell="E31" sqref="E31"/>
    </sheetView>
  </sheetViews>
  <sheetFormatPr defaultRowHeight="14.25" x14ac:dyDescent="0.2"/>
  <cols>
    <col min="6" max="9" width="19.75" customWidth="1"/>
  </cols>
  <sheetData>
    <row r="1" spans="1:9" ht="24" customHeight="1" x14ac:dyDescent="0.2">
      <c r="A1" s="100" t="s">
        <v>13</v>
      </c>
      <c r="B1" s="100"/>
      <c r="C1" s="100"/>
      <c r="D1" s="100"/>
      <c r="E1" s="100"/>
      <c r="F1" s="100"/>
      <c r="G1" s="100"/>
      <c r="H1" s="100"/>
      <c r="I1" s="100"/>
    </row>
    <row r="3" spans="1:9" ht="15" x14ac:dyDescent="0.25">
      <c r="F3" s="10" t="s">
        <v>10</v>
      </c>
      <c r="G3" s="11"/>
      <c r="H3" s="12" t="s">
        <v>4</v>
      </c>
      <c r="I3" s="12" t="s">
        <v>47</v>
      </c>
    </row>
    <row r="4" spans="1:9" x14ac:dyDescent="0.2">
      <c r="F4" s="101" t="s">
        <v>136</v>
      </c>
      <c r="G4" s="102"/>
      <c r="H4" s="53">
        <v>0.64</v>
      </c>
      <c r="I4" s="4">
        <v>1753208</v>
      </c>
    </row>
    <row r="5" spans="1:9" x14ac:dyDescent="0.2">
      <c r="F5" s="101" t="s">
        <v>137</v>
      </c>
      <c r="G5" s="102"/>
      <c r="H5" s="53">
        <v>0.26</v>
      </c>
      <c r="I5" s="4">
        <v>703996</v>
      </c>
    </row>
    <row r="6" spans="1:9" x14ac:dyDescent="0.2">
      <c r="F6" s="101" t="s">
        <v>132</v>
      </c>
      <c r="G6" s="102"/>
      <c r="H6" s="53">
        <v>0.06</v>
      </c>
      <c r="I6" s="4">
        <v>176999</v>
      </c>
    </row>
    <row r="7" spans="1:9" x14ac:dyDescent="0.2">
      <c r="F7" s="101" t="s">
        <v>133</v>
      </c>
      <c r="G7" s="102"/>
      <c r="H7" s="53">
        <v>0.03</v>
      </c>
      <c r="I7" s="4">
        <v>89413</v>
      </c>
    </row>
    <row r="8" spans="1:9" ht="15" x14ac:dyDescent="0.25">
      <c r="F8" s="106" t="s">
        <v>11</v>
      </c>
      <c r="G8" s="107"/>
      <c r="H8" s="8"/>
      <c r="I8" s="13">
        <v>2723616</v>
      </c>
    </row>
    <row r="9" spans="1:9" x14ac:dyDescent="0.2">
      <c r="F9" s="103"/>
      <c r="G9" s="104"/>
      <c r="H9" s="104"/>
      <c r="I9" s="105"/>
    </row>
    <row r="10" spans="1:9" ht="15" x14ac:dyDescent="0.25">
      <c r="F10" s="10" t="s">
        <v>9</v>
      </c>
      <c r="G10" s="11"/>
      <c r="H10" s="12" t="s">
        <v>4</v>
      </c>
      <c r="I10" s="12" t="s">
        <v>47</v>
      </c>
    </row>
    <row r="11" spans="1:9" x14ac:dyDescent="0.2">
      <c r="F11" s="101" t="s">
        <v>134</v>
      </c>
      <c r="G11" s="102"/>
      <c r="H11" s="53">
        <v>0.53</v>
      </c>
      <c r="I11" s="5">
        <v>58898</v>
      </c>
    </row>
    <row r="12" spans="1:9" x14ac:dyDescent="0.2">
      <c r="F12" s="101" t="s">
        <v>8</v>
      </c>
      <c r="G12" s="102"/>
      <c r="H12" s="53">
        <v>0.21</v>
      </c>
      <c r="I12" s="5">
        <v>23033</v>
      </c>
    </row>
    <row r="13" spans="1:9" x14ac:dyDescent="0.2">
      <c r="F13" s="101" t="s">
        <v>161</v>
      </c>
      <c r="G13" s="102"/>
      <c r="H13" s="53">
        <v>0.15</v>
      </c>
      <c r="I13" s="5">
        <v>16378</v>
      </c>
    </row>
    <row r="14" spans="1:9" x14ac:dyDescent="0.2">
      <c r="F14" s="101" t="s">
        <v>5</v>
      </c>
      <c r="G14" s="102"/>
      <c r="H14" s="53">
        <v>0.06</v>
      </c>
      <c r="I14" s="5">
        <v>6392</v>
      </c>
    </row>
    <row r="15" spans="1:9" x14ac:dyDescent="0.2">
      <c r="F15" s="101" t="s">
        <v>162</v>
      </c>
      <c r="G15" s="102"/>
      <c r="H15" s="53">
        <v>0.05</v>
      </c>
      <c r="I15" s="5">
        <v>5121</v>
      </c>
    </row>
    <row r="16" spans="1:9" x14ac:dyDescent="0.2">
      <c r="F16" s="101" t="s">
        <v>6</v>
      </c>
      <c r="G16" s="102"/>
      <c r="H16" s="53">
        <v>0</v>
      </c>
      <c r="I16" s="6">
        <v>434</v>
      </c>
    </row>
    <row r="17" spans="6:9" ht="15" x14ac:dyDescent="0.25">
      <c r="F17" s="106" t="s">
        <v>11</v>
      </c>
      <c r="G17" s="107"/>
      <c r="H17" s="8"/>
      <c r="I17" s="13">
        <v>110256</v>
      </c>
    </row>
    <row r="18" spans="6:9" x14ac:dyDescent="0.2">
      <c r="F18" s="18" t="s">
        <v>12</v>
      </c>
      <c r="H18" s="1"/>
    </row>
  </sheetData>
  <mergeCells count="14">
    <mergeCell ref="F13:G13"/>
    <mergeCell ref="F14:G14"/>
    <mergeCell ref="F15:G15"/>
    <mergeCell ref="F16:G16"/>
    <mergeCell ref="F17:G17"/>
    <mergeCell ref="A1:I1"/>
    <mergeCell ref="F12:G12"/>
    <mergeCell ref="F7:G7"/>
    <mergeCell ref="F9:I9"/>
    <mergeCell ref="F8:G8"/>
    <mergeCell ref="F4:G4"/>
    <mergeCell ref="F5:G5"/>
    <mergeCell ref="F6:G6"/>
    <mergeCell ref="F11:G11"/>
  </mergeCells>
  <printOptions horizontalCentered="1" verticalCentered="1"/>
  <pageMargins left="0.2" right="0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2"/>
  <sheetViews>
    <sheetView rightToLeft="1" workbookViewId="0">
      <selection activeCell="A31" sqref="A31"/>
    </sheetView>
  </sheetViews>
  <sheetFormatPr defaultRowHeight="14.25" x14ac:dyDescent="0.2"/>
  <cols>
    <col min="1" max="1" width="27.5" customWidth="1"/>
    <col min="2" max="2" width="16.875" style="1" customWidth="1"/>
    <col min="3" max="3" width="5.5" style="1" bestFit="1" customWidth="1"/>
    <col min="4" max="4" width="16.625" style="1" customWidth="1"/>
    <col min="5" max="5" width="5.5" style="1" bestFit="1" customWidth="1"/>
    <col min="6" max="6" width="14.875" style="1" customWidth="1"/>
    <col min="7" max="7" width="5.5" style="1" bestFit="1" customWidth="1"/>
    <col min="8" max="8" width="15.5" style="1" customWidth="1"/>
    <col min="9" max="9" width="5.5" style="1" customWidth="1"/>
    <col min="10" max="10" width="15.625" style="1" customWidth="1"/>
    <col min="11" max="11" width="5.5" customWidth="1"/>
  </cols>
  <sheetData>
    <row r="1" spans="1:11" ht="21.75" customHeight="1" x14ac:dyDescent="0.2">
      <c r="A1" s="108" t="s">
        <v>135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15" customFormat="1" ht="40.9" customHeight="1" x14ac:dyDescent="0.2">
      <c r="A2" s="88" t="s">
        <v>24</v>
      </c>
      <c r="B2" s="109" t="s">
        <v>138</v>
      </c>
      <c r="C2" s="110"/>
      <c r="D2" s="111" t="s">
        <v>139</v>
      </c>
      <c r="E2" s="110"/>
      <c r="F2" s="111" t="s">
        <v>14</v>
      </c>
      <c r="G2" s="110"/>
      <c r="H2" s="111" t="s">
        <v>15</v>
      </c>
      <c r="I2" s="110"/>
      <c r="J2" s="111" t="s">
        <v>11</v>
      </c>
      <c r="K2" s="110"/>
    </row>
    <row r="3" spans="1:11" ht="17.25" x14ac:dyDescent="0.2">
      <c r="A3" s="89" t="s">
        <v>17</v>
      </c>
      <c r="B3" s="57">
        <v>861124</v>
      </c>
      <c r="C3" s="78">
        <f>B3/$B$11</f>
        <v>0.49394502569750365</v>
      </c>
      <c r="D3" s="84">
        <v>107395</v>
      </c>
      <c r="E3" s="78">
        <f>D3/$D$11</f>
        <v>0.15387359712755913</v>
      </c>
      <c r="F3" s="84">
        <v>24355</v>
      </c>
      <c r="G3" s="78">
        <f>F3/$F$11</f>
        <v>0.10417691468657099</v>
      </c>
      <c r="H3" s="84">
        <v>11454</v>
      </c>
      <c r="I3" s="78">
        <f>H3/$H$11</f>
        <v>0.18482540502162267</v>
      </c>
      <c r="J3" s="84">
        <v>1004328</v>
      </c>
      <c r="K3" s="78">
        <f t="shared" ref="K3:K11" si="0">J3/$J$11</f>
        <v>0.36693624993788965</v>
      </c>
    </row>
    <row r="4" spans="1:11" ht="17.25" x14ac:dyDescent="0.2">
      <c r="A4" s="90" t="s">
        <v>18</v>
      </c>
      <c r="B4" s="58">
        <v>313082</v>
      </c>
      <c r="C4" s="79">
        <f t="shared" ref="C4:C11" si="1">B4/$B$11</f>
        <v>0.1795853983113069</v>
      </c>
      <c r="D4" s="85">
        <v>98461</v>
      </c>
      <c r="E4" s="79">
        <f t="shared" ref="E4:E11" si="2">D4/$D$11</f>
        <v>0.141073124882691</v>
      </c>
      <c r="F4" s="85">
        <v>70784</v>
      </c>
      <c r="G4" s="79">
        <f t="shared" ref="G4:G11" si="3">F4/$F$11</f>
        <v>0.30277391620506022</v>
      </c>
      <c r="H4" s="85">
        <v>9626</v>
      </c>
      <c r="I4" s="79">
        <f t="shared" ref="I4:I11" si="4">H4/$H$11</f>
        <v>0.15532821274123798</v>
      </c>
      <c r="J4" s="85">
        <v>491954</v>
      </c>
      <c r="K4" s="79">
        <f t="shared" si="0"/>
        <v>0.17973785048504529</v>
      </c>
    </row>
    <row r="5" spans="1:11" ht="17.25" x14ac:dyDescent="0.2">
      <c r="A5" s="89" t="s">
        <v>19</v>
      </c>
      <c r="B5" s="57">
        <v>221405</v>
      </c>
      <c r="C5" s="78">
        <f t="shared" si="1"/>
        <v>0.12699901339941264</v>
      </c>
      <c r="D5" s="84">
        <v>86050</v>
      </c>
      <c r="E5" s="78">
        <f t="shared" si="2"/>
        <v>0.12329087045790273</v>
      </c>
      <c r="F5" s="84">
        <v>4374</v>
      </c>
      <c r="G5" s="78">
        <f t="shared" si="3"/>
        <v>1.8709498043073765E-2</v>
      </c>
      <c r="H5" s="84">
        <v>6773</v>
      </c>
      <c r="I5" s="78">
        <f t="shared" si="4"/>
        <v>0.10929129284192861</v>
      </c>
      <c r="J5" s="84">
        <v>318602</v>
      </c>
      <c r="K5" s="78">
        <f t="shared" si="0"/>
        <v>0.11640283164734182</v>
      </c>
    </row>
    <row r="6" spans="1:11" ht="17.25" x14ac:dyDescent="0.2">
      <c r="A6" s="90" t="s">
        <v>25</v>
      </c>
      <c r="B6" s="58">
        <v>128069</v>
      </c>
      <c r="C6" s="79">
        <f t="shared" si="1"/>
        <v>7.3461017804698978E-2</v>
      </c>
      <c r="D6" s="85">
        <v>78409</v>
      </c>
      <c r="E6" s="79">
        <f t="shared" si="2"/>
        <v>0.11234298502886339</v>
      </c>
      <c r="F6" s="85">
        <v>33878</v>
      </c>
      <c r="G6" s="79">
        <f t="shared" si="3"/>
        <v>0.14491092242872725</v>
      </c>
      <c r="H6" s="85">
        <v>9921</v>
      </c>
      <c r="I6" s="79">
        <f t="shared" si="4"/>
        <v>0.16008842703156265</v>
      </c>
      <c r="J6" s="85">
        <v>250278</v>
      </c>
      <c r="K6" s="79">
        <f t="shared" si="0"/>
        <v>9.1440317069677576E-2</v>
      </c>
    </row>
    <row r="7" spans="1:11" ht="17.25" x14ac:dyDescent="0.2">
      <c r="A7" s="89" t="s">
        <v>23</v>
      </c>
      <c r="B7" s="57">
        <v>87516</v>
      </c>
      <c r="C7" s="78">
        <f t="shared" si="1"/>
        <v>5.0199614537444932E-2</v>
      </c>
      <c r="D7" s="84">
        <v>110825</v>
      </c>
      <c r="E7" s="78">
        <f t="shared" si="2"/>
        <v>0.15878803856475385</v>
      </c>
      <c r="F7" s="84">
        <v>24752</v>
      </c>
      <c r="G7" s="78">
        <f t="shared" si="3"/>
        <v>0.10587505614132643</v>
      </c>
      <c r="H7" s="84">
        <v>13276</v>
      </c>
      <c r="I7" s="78">
        <f t="shared" si="4"/>
        <v>0.21422577938423804</v>
      </c>
      <c r="J7" s="84">
        <v>236369</v>
      </c>
      <c r="K7" s="78">
        <f t="shared" si="0"/>
        <v>8.6358594464725699E-2</v>
      </c>
    </row>
    <row r="8" spans="1:11" ht="17.25" x14ac:dyDescent="0.2">
      <c r="A8" s="90" t="s">
        <v>20</v>
      </c>
      <c r="B8" s="58">
        <v>50281</v>
      </c>
      <c r="C8" s="79">
        <f t="shared" si="1"/>
        <v>2.8841432635829663E-2</v>
      </c>
      <c r="D8" s="85">
        <v>44274</v>
      </c>
      <c r="E8" s="79">
        <f t="shared" si="2"/>
        <v>6.3434979647335091E-2</v>
      </c>
      <c r="F8" s="85">
        <v>18992</v>
      </c>
      <c r="G8" s="79">
        <f t="shared" si="3"/>
        <v>8.1237034026990618E-2</v>
      </c>
      <c r="H8" s="85">
        <v>3654</v>
      </c>
      <c r="I8" s="79">
        <f t="shared" si="4"/>
        <v>5.896211192151294E-2</v>
      </c>
      <c r="J8" s="85">
        <v>117202</v>
      </c>
      <c r="K8" s="79">
        <f t="shared" si="0"/>
        <v>4.2820335951223649E-2</v>
      </c>
    </row>
    <row r="9" spans="1:11" ht="17.25" x14ac:dyDescent="0.2">
      <c r="A9" s="89" t="s">
        <v>21</v>
      </c>
      <c r="B9" s="57">
        <v>46767</v>
      </c>
      <c r="C9" s="78">
        <f t="shared" si="1"/>
        <v>2.6825784691629957E-2</v>
      </c>
      <c r="D9" s="84">
        <v>64818</v>
      </c>
      <c r="E9" s="78">
        <f t="shared" si="2"/>
        <v>9.2870048127139324E-2</v>
      </c>
      <c r="F9" s="84">
        <v>29815</v>
      </c>
      <c r="G9" s="78">
        <f t="shared" si="3"/>
        <v>0.12753170648245182</v>
      </c>
      <c r="H9" s="84">
        <v>3736</v>
      </c>
      <c r="I9" s="78">
        <f t="shared" si="4"/>
        <v>6.0285290131026917E-2</v>
      </c>
      <c r="J9" s="84">
        <v>145136</v>
      </c>
      <c r="K9" s="78">
        <f t="shared" si="0"/>
        <v>5.3026162340376402E-2</v>
      </c>
    </row>
    <row r="10" spans="1:11" ht="17.25" x14ac:dyDescent="0.2">
      <c r="A10" s="90" t="s">
        <v>22</v>
      </c>
      <c r="B10" s="58">
        <v>35116</v>
      </c>
      <c r="C10" s="79">
        <f t="shared" si="1"/>
        <v>2.0142712922173275E-2</v>
      </c>
      <c r="D10" s="85">
        <v>107711</v>
      </c>
      <c r="E10" s="79">
        <f t="shared" si="2"/>
        <v>0.15432635616375548</v>
      </c>
      <c r="F10" s="85">
        <v>26835</v>
      </c>
      <c r="G10" s="79">
        <f t="shared" si="3"/>
        <v>0.11478495198579891</v>
      </c>
      <c r="H10" s="85">
        <v>3532</v>
      </c>
      <c r="I10" s="79">
        <f t="shared" si="4"/>
        <v>5.6993480926870198E-2</v>
      </c>
      <c r="J10" s="85">
        <v>173195</v>
      </c>
      <c r="K10" s="79">
        <f t="shared" si="0"/>
        <v>6.3277658103719894E-2</v>
      </c>
    </row>
    <row r="11" spans="1:11" s="51" customFormat="1" ht="17.25" x14ac:dyDescent="0.2">
      <c r="A11" s="91" t="s">
        <v>11</v>
      </c>
      <c r="B11" s="87">
        <f>SUM(B3:B10)</f>
        <v>1743360</v>
      </c>
      <c r="C11" s="92">
        <f t="shared" si="1"/>
        <v>1</v>
      </c>
      <c r="D11" s="86">
        <f t="shared" ref="D11:J11" si="5">SUM(D3:D10)</f>
        <v>697943</v>
      </c>
      <c r="E11" s="92">
        <f t="shared" si="2"/>
        <v>1</v>
      </c>
      <c r="F11" s="86">
        <f t="shared" si="5"/>
        <v>233785</v>
      </c>
      <c r="G11" s="92">
        <f t="shared" si="3"/>
        <v>1</v>
      </c>
      <c r="H11" s="86">
        <f t="shared" si="5"/>
        <v>61972</v>
      </c>
      <c r="I11" s="92">
        <f t="shared" si="4"/>
        <v>1</v>
      </c>
      <c r="J11" s="86">
        <f t="shared" si="5"/>
        <v>2737064</v>
      </c>
      <c r="K11" s="92">
        <f t="shared" si="0"/>
        <v>1</v>
      </c>
    </row>
    <row r="12" spans="1:11" x14ac:dyDescent="0.2">
      <c r="A12" s="18" t="s">
        <v>12</v>
      </c>
    </row>
  </sheetData>
  <mergeCells count="6">
    <mergeCell ref="A1:K1"/>
    <mergeCell ref="B2:C2"/>
    <mergeCell ref="D2:E2"/>
    <mergeCell ref="F2:G2"/>
    <mergeCell ref="H2:I2"/>
    <mergeCell ref="J2:K2"/>
  </mergeCells>
  <pageMargins left="0.25" right="0.25" top="0.75" bottom="0.75" header="0.3" footer="0.3"/>
  <pageSetup scale="99" orientation="landscape" r:id="rId1"/>
  <ignoredErrors>
    <ignoredError sqref="C11 E11 G11 I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K31"/>
  <sheetViews>
    <sheetView rightToLeft="1" zoomScale="86" zoomScaleNormal="86" workbookViewId="0">
      <selection activeCell="F38" sqref="F38"/>
    </sheetView>
  </sheetViews>
  <sheetFormatPr defaultRowHeight="14.25" x14ac:dyDescent="0.2"/>
  <cols>
    <col min="2" max="2" width="42.625" customWidth="1"/>
    <col min="3" max="3" width="9.125" bestFit="1" customWidth="1"/>
    <col min="4" max="4" width="8.125" customWidth="1"/>
  </cols>
  <sheetData>
    <row r="3" spans="2:4" ht="15" x14ac:dyDescent="0.25">
      <c r="B3" s="112" t="s">
        <v>37</v>
      </c>
      <c r="C3" s="112"/>
      <c r="D3" s="112"/>
    </row>
    <row r="4" spans="2:4" ht="15" x14ac:dyDescent="0.25">
      <c r="B4" s="112" t="s">
        <v>140</v>
      </c>
      <c r="C4" s="112"/>
      <c r="D4" s="112"/>
    </row>
    <row r="5" spans="2:4" ht="15" x14ac:dyDescent="0.2">
      <c r="B5" s="61" t="s">
        <v>39</v>
      </c>
      <c r="C5" s="61" t="s">
        <v>38</v>
      </c>
      <c r="D5" s="61" t="s">
        <v>4</v>
      </c>
    </row>
    <row r="6" spans="2:4" x14ac:dyDescent="0.2">
      <c r="B6" s="62" t="s">
        <v>26</v>
      </c>
      <c r="C6" s="63">
        <v>240</v>
      </c>
      <c r="D6" s="54">
        <v>0.13</v>
      </c>
    </row>
    <row r="7" spans="2:4" x14ac:dyDescent="0.2">
      <c r="B7" s="62" t="s">
        <v>27</v>
      </c>
      <c r="C7" s="63">
        <v>194</v>
      </c>
      <c r="D7" s="54">
        <v>0.11</v>
      </c>
    </row>
    <row r="8" spans="2:4" x14ac:dyDescent="0.2">
      <c r="B8" s="62" t="s">
        <v>28</v>
      </c>
      <c r="C8" s="63">
        <v>85</v>
      </c>
      <c r="D8" s="54">
        <v>0.05</v>
      </c>
    </row>
    <row r="9" spans="2:4" x14ac:dyDescent="0.2">
      <c r="B9" s="62" t="s">
        <v>29</v>
      </c>
      <c r="C9" s="63">
        <v>82</v>
      </c>
      <c r="D9" s="54">
        <v>0.05</v>
      </c>
    </row>
    <row r="10" spans="2:4" x14ac:dyDescent="0.2">
      <c r="B10" s="62" t="s">
        <v>30</v>
      </c>
      <c r="C10" s="63">
        <v>80</v>
      </c>
      <c r="D10" s="54">
        <v>0.04</v>
      </c>
    </row>
    <row r="11" spans="2:4" x14ac:dyDescent="0.2">
      <c r="B11" s="62" t="s">
        <v>31</v>
      </c>
      <c r="C11" s="63">
        <v>75</v>
      </c>
      <c r="D11" s="54">
        <v>0.04</v>
      </c>
    </row>
    <row r="12" spans="2:4" x14ac:dyDescent="0.2">
      <c r="B12" s="62" t="s">
        <v>32</v>
      </c>
      <c r="C12" s="63">
        <v>75</v>
      </c>
      <c r="D12" s="54">
        <v>0.04</v>
      </c>
    </row>
    <row r="13" spans="2:4" x14ac:dyDescent="0.2">
      <c r="B13" s="62" t="s">
        <v>33</v>
      </c>
      <c r="C13" s="63">
        <v>55</v>
      </c>
      <c r="D13" s="54">
        <v>0.03</v>
      </c>
    </row>
    <row r="14" spans="2:4" x14ac:dyDescent="0.2">
      <c r="B14" s="62" t="s">
        <v>34</v>
      </c>
      <c r="C14" s="63">
        <v>14</v>
      </c>
      <c r="D14" s="54">
        <v>0.01</v>
      </c>
    </row>
    <row r="15" spans="2:4" x14ac:dyDescent="0.2">
      <c r="B15" s="62" t="s">
        <v>35</v>
      </c>
      <c r="C15" s="63">
        <v>550</v>
      </c>
      <c r="D15" s="54">
        <v>0.31</v>
      </c>
    </row>
    <row r="16" spans="2:4" x14ac:dyDescent="0.2">
      <c r="B16" s="62" t="s">
        <v>36</v>
      </c>
      <c r="C16" s="64">
        <v>340</v>
      </c>
      <c r="D16" s="54">
        <v>0.19</v>
      </c>
    </row>
    <row r="17" spans="2:11" ht="15" x14ac:dyDescent="0.25">
      <c r="B17" s="65" t="s">
        <v>11</v>
      </c>
      <c r="C17" s="66">
        <f>SUM(C6:C16)</f>
        <v>1790</v>
      </c>
      <c r="D17" s="67"/>
    </row>
    <row r="19" spans="2:11" ht="15" x14ac:dyDescent="0.25">
      <c r="B19" s="112" t="s">
        <v>37</v>
      </c>
      <c r="C19" s="112"/>
      <c r="D19" s="112"/>
    </row>
    <row r="20" spans="2:11" ht="15" x14ac:dyDescent="0.25">
      <c r="B20" s="112" t="s">
        <v>141</v>
      </c>
      <c r="C20" s="112"/>
      <c r="D20" s="112"/>
    </row>
    <row r="21" spans="2:11" ht="15" x14ac:dyDescent="0.2">
      <c r="B21" s="61" t="s">
        <v>39</v>
      </c>
      <c r="C21" s="61" t="s">
        <v>38</v>
      </c>
      <c r="D21" s="61" t="s">
        <v>4</v>
      </c>
    </row>
    <row r="22" spans="2:11" ht="17.25" x14ac:dyDescent="0.35">
      <c r="B22" s="62" t="s">
        <v>41</v>
      </c>
      <c r="C22" s="63">
        <v>141</v>
      </c>
      <c r="D22" s="54">
        <v>0.16</v>
      </c>
      <c r="K22" s="17"/>
    </row>
    <row r="23" spans="2:11" ht="17.25" x14ac:dyDescent="0.35">
      <c r="B23" s="62" t="s">
        <v>42</v>
      </c>
      <c r="C23" s="63">
        <v>97</v>
      </c>
      <c r="D23" s="54">
        <v>0.11</v>
      </c>
      <c r="K23" s="17"/>
    </row>
    <row r="24" spans="2:11" ht="17.25" x14ac:dyDescent="0.35">
      <c r="B24" s="62" t="s">
        <v>43</v>
      </c>
      <c r="C24" s="63">
        <v>96</v>
      </c>
      <c r="D24" s="54">
        <v>0.11</v>
      </c>
      <c r="K24" s="17"/>
    </row>
    <row r="25" spans="2:11" ht="17.25" x14ac:dyDescent="0.35">
      <c r="B25" s="62" t="s">
        <v>44</v>
      </c>
      <c r="C25" s="63">
        <v>82</v>
      </c>
      <c r="D25" s="54">
        <v>0.1</v>
      </c>
      <c r="K25" s="17"/>
    </row>
    <row r="26" spans="2:11" ht="17.25" x14ac:dyDescent="0.35">
      <c r="B26" s="62" t="s">
        <v>45</v>
      </c>
      <c r="C26" s="63">
        <v>53</v>
      </c>
      <c r="D26" s="54">
        <v>0.06</v>
      </c>
      <c r="K26" s="17"/>
    </row>
    <row r="27" spans="2:11" ht="17.25" x14ac:dyDescent="0.35">
      <c r="B27" s="62" t="s">
        <v>40</v>
      </c>
      <c r="C27" s="63">
        <v>50</v>
      </c>
      <c r="D27" s="54">
        <v>0.06</v>
      </c>
      <c r="K27" s="17"/>
    </row>
    <row r="28" spans="2:11" ht="17.25" x14ac:dyDescent="0.35">
      <c r="B28" s="62" t="s">
        <v>35</v>
      </c>
      <c r="C28" s="63">
        <v>35</v>
      </c>
      <c r="D28" s="54">
        <v>0.04</v>
      </c>
      <c r="K28" s="17"/>
    </row>
    <row r="29" spans="2:11" ht="17.25" x14ac:dyDescent="0.35">
      <c r="B29" s="62" t="s">
        <v>36</v>
      </c>
      <c r="C29" s="63">
        <v>304</v>
      </c>
      <c r="D29" s="54">
        <v>0.35</v>
      </c>
      <c r="K29" s="17"/>
    </row>
    <row r="30" spans="2:11" ht="15" x14ac:dyDescent="0.25">
      <c r="B30" s="65" t="s">
        <v>11</v>
      </c>
      <c r="C30" s="68">
        <f>SUM(C19:C29)</f>
        <v>858</v>
      </c>
      <c r="D30" s="67"/>
    </row>
    <row r="31" spans="2:11" x14ac:dyDescent="0.2">
      <c r="B31" s="18" t="s">
        <v>12</v>
      </c>
    </row>
  </sheetData>
  <mergeCells count="4">
    <mergeCell ref="B3:D3"/>
    <mergeCell ref="B4:D4"/>
    <mergeCell ref="B19:D19"/>
    <mergeCell ref="B20:D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rightToLeft="1" zoomScaleNormal="100" workbookViewId="0">
      <selection activeCell="G33" sqref="G33"/>
    </sheetView>
  </sheetViews>
  <sheetFormatPr defaultRowHeight="14.25" x14ac:dyDescent="0.2"/>
  <cols>
    <col min="7" max="7" width="23.375" customWidth="1"/>
    <col min="9" max="9" width="12.5" customWidth="1"/>
  </cols>
  <sheetData>
    <row r="1" spans="1:9" ht="24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</row>
    <row r="3" spans="1:9" ht="15" x14ac:dyDescent="0.25">
      <c r="F3" s="69" t="s">
        <v>10</v>
      </c>
      <c r="G3" s="70"/>
      <c r="H3" s="71" t="s">
        <v>4</v>
      </c>
      <c r="I3" s="71" t="s">
        <v>47</v>
      </c>
    </row>
    <row r="4" spans="1:9" x14ac:dyDescent="0.2">
      <c r="F4" s="113" t="s">
        <v>136</v>
      </c>
      <c r="G4" s="113"/>
      <c r="H4" s="72">
        <v>0.91</v>
      </c>
      <c r="I4" s="73">
        <v>2257643</v>
      </c>
    </row>
    <row r="5" spans="1:9" x14ac:dyDescent="0.2">
      <c r="F5" s="113" t="s">
        <v>137</v>
      </c>
      <c r="G5" s="113"/>
      <c r="H5" s="72">
        <v>0.06</v>
      </c>
      <c r="I5" s="73">
        <v>141447</v>
      </c>
    </row>
    <row r="6" spans="1:9" x14ac:dyDescent="0.2">
      <c r="F6" s="113" t="s">
        <v>132</v>
      </c>
      <c r="G6" s="113"/>
      <c r="H6" s="72">
        <v>0.02</v>
      </c>
      <c r="I6" s="73">
        <v>46207</v>
      </c>
    </row>
    <row r="7" spans="1:9" x14ac:dyDescent="0.2">
      <c r="F7" s="113" t="s">
        <v>133</v>
      </c>
      <c r="G7" s="113"/>
      <c r="H7" s="72">
        <v>0.01</v>
      </c>
      <c r="I7" s="73">
        <v>22846</v>
      </c>
    </row>
    <row r="8" spans="1:9" ht="15" x14ac:dyDescent="0.25">
      <c r="F8" s="114" t="s">
        <v>11</v>
      </c>
      <c r="G8" s="114"/>
      <c r="H8" s="74">
        <f>SUM(H4:H7)</f>
        <v>1</v>
      </c>
      <c r="I8" s="75">
        <v>2468143</v>
      </c>
    </row>
    <row r="9" spans="1:9" x14ac:dyDescent="0.2">
      <c r="F9" s="115"/>
      <c r="G9" s="116"/>
      <c r="H9" s="116"/>
      <c r="I9" s="117"/>
    </row>
    <row r="10" spans="1:9" ht="15" x14ac:dyDescent="0.25">
      <c r="F10" s="69" t="s">
        <v>9</v>
      </c>
      <c r="G10" s="70"/>
      <c r="H10" s="71" t="s">
        <v>4</v>
      </c>
      <c r="I10" s="71" t="s">
        <v>47</v>
      </c>
    </row>
    <row r="11" spans="1:9" x14ac:dyDescent="0.2">
      <c r="F11" s="113" t="s">
        <v>134</v>
      </c>
      <c r="G11" s="113"/>
      <c r="H11" s="72">
        <v>0.75</v>
      </c>
      <c r="I11" s="76">
        <v>37648</v>
      </c>
    </row>
    <row r="12" spans="1:9" x14ac:dyDescent="0.2">
      <c r="F12" s="113" t="s">
        <v>8</v>
      </c>
      <c r="G12" s="113"/>
      <c r="H12" s="72">
        <v>0.11</v>
      </c>
      <c r="I12" s="76">
        <v>5431</v>
      </c>
    </row>
    <row r="13" spans="1:9" x14ac:dyDescent="0.2">
      <c r="F13" s="113" t="s">
        <v>161</v>
      </c>
      <c r="G13" s="113"/>
      <c r="H13" s="72">
        <v>7.0000000000000007E-2</v>
      </c>
      <c r="I13" s="76">
        <v>3639</v>
      </c>
    </row>
    <row r="14" spans="1:9" x14ac:dyDescent="0.2">
      <c r="F14" s="113" t="s">
        <v>5</v>
      </c>
      <c r="G14" s="113"/>
      <c r="H14" s="72">
        <v>0.04</v>
      </c>
      <c r="I14" s="76">
        <v>1889</v>
      </c>
    </row>
    <row r="15" spans="1:9" x14ac:dyDescent="0.2">
      <c r="F15" s="101" t="s">
        <v>162</v>
      </c>
      <c r="G15" s="102"/>
      <c r="H15" s="72">
        <v>0.03</v>
      </c>
      <c r="I15" s="76">
        <v>1331</v>
      </c>
    </row>
    <row r="16" spans="1:9" x14ac:dyDescent="0.2">
      <c r="F16" s="113" t="s">
        <v>6</v>
      </c>
      <c r="G16" s="113"/>
      <c r="H16" s="72">
        <v>0</v>
      </c>
      <c r="I16" s="77">
        <v>134</v>
      </c>
    </row>
    <row r="17" spans="6:9" ht="15" x14ac:dyDescent="0.25">
      <c r="F17" s="114" t="s">
        <v>11</v>
      </c>
      <c r="G17" s="114"/>
      <c r="H17" s="74">
        <f>SUM(H11:H16)</f>
        <v>1</v>
      </c>
      <c r="I17" s="75">
        <v>50072</v>
      </c>
    </row>
    <row r="18" spans="6:9" x14ac:dyDescent="0.2">
      <c r="H18" s="1"/>
    </row>
    <row r="19" spans="6:9" x14ac:dyDescent="0.2">
      <c r="F19" s="18" t="s">
        <v>12</v>
      </c>
      <c r="I19" s="2"/>
    </row>
    <row r="20" spans="6:9" x14ac:dyDescent="0.2">
      <c r="I20" s="2" t="s">
        <v>0</v>
      </c>
    </row>
    <row r="21" spans="6:9" x14ac:dyDescent="0.2">
      <c r="I21" s="2"/>
    </row>
  </sheetData>
  <mergeCells count="14">
    <mergeCell ref="F8:G8"/>
    <mergeCell ref="A1:I1"/>
    <mergeCell ref="F4:G4"/>
    <mergeCell ref="F5:G5"/>
    <mergeCell ref="F6:G6"/>
    <mergeCell ref="F7:G7"/>
    <mergeCell ref="F16:G16"/>
    <mergeCell ref="F17:G17"/>
    <mergeCell ref="F9:I9"/>
    <mergeCell ref="F11:G11"/>
    <mergeCell ref="F12:G12"/>
    <mergeCell ref="F13:G13"/>
    <mergeCell ref="F14:G14"/>
    <mergeCell ref="F15:G1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3:F14"/>
  <sheetViews>
    <sheetView rightToLeft="1" workbookViewId="0">
      <selection activeCell="D33" sqref="D33"/>
    </sheetView>
  </sheetViews>
  <sheetFormatPr defaultRowHeight="14.25" x14ac:dyDescent="0.2"/>
  <cols>
    <col min="1" max="1" width="7" customWidth="1"/>
    <col min="2" max="2" width="27.5" customWidth="1"/>
    <col min="3" max="3" width="15.625" style="1" customWidth="1"/>
    <col min="4" max="4" width="16.625" style="1" customWidth="1"/>
    <col min="5" max="6" width="16.625" customWidth="1"/>
  </cols>
  <sheetData>
    <row r="3" spans="2:6" ht="21.75" customHeight="1" x14ac:dyDescent="0.2">
      <c r="B3" s="108" t="s">
        <v>135</v>
      </c>
      <c r="C3" s="108"/>
      <c r="D3" s="108"/>
      <c r="E3" s="108"/>
      <c r="F3" s="108"/>
    </row>
    <row r="4" spans="2:6" s="15" customFormat="1" ht="40.9" customHeight="1" x14ac:dyDescent="0.2">
      <c r="B4" s="50" t="s">
        <v>24</v>
      </c>
      <c r="C4" s="94" t="s">
        <v>16</v>
      </c>
      <c r="D4" s="94" t="s">
        <v>14</v>
      </c>
      <c r="E4" s="94" t="s">
        <v>15</v>
      </c>
      <c r="F4" s="94" t="s">
        <v>11</v>
      </c>
    </row>
    <row r="5" spans="2:6" ht="17.25" x14ac:dyDescent="0.2">
      <c r="B5" s="55" t="s">
        <v>18</v>
      </c>
      <c r="C5" s="59">
        <v>23419</v>
      </c>
      <c r="D5" s="59">
        <v>20261</v>
      </c>
      <c r="E5" s="59">
        <v>2769</v>
      </c>
      <c r="F5" s="59">
        <f t="shared" ref="F5:F12" si="0">SUM(C5,D5,E5)</f>
        <v>46449</v>
      </c>
    </row>
    <row r="6" spans="2:6" ht="17.25" x14ac:dyDescent="0.2">
      <c r="B6" s="56" t="s">
        <v>17</v>
      </c>
      <c r="C6" s="60">
        <v>26817</v>
      </c>
      <c r="D6" s="60">
        <v>6762</v>
      </c>
      <c r="E6" s="60">
        <v>5360</v>
      </c>
      <c r="F6" s="60">
        <f t="shared" si="0"/>
        <v>38939</v>
      </c>
    </row>
    <row r="7" spans="2:6" ht="17.25" x14ac:dyDescent="0.2">
      <c r="B7" s="55" t="s">
        <v>23</v>
      </c>
      <c r="C7" s="59">
        <v>25775</v>
      </c>
      <c r="D7" s="59">
        <v>4883</v>
      </c>
      <c r="E7" s="59">
        <v>5000</v>
      </c>
      <c r="F7" s="59">
        <f t="shared" si="0"/>
        <v>35658</v>
      </c>
    </row>
    <row r="8" spans="2:6" ht="17.25" x14ac:dyDescent="0.2">
      <c r="B8" s="56" t="s">
        <v>22</v>
      </c>
      <c r="C8" s="60">
        <v>20897</v>
      </c>
      <c r="D8" s="60">
        <v>7463</v>
      </c>
      <c r="E8" s="60">
        <v>1161</v>
      </c>
      <c r="F8" s="60">
        <f t="shared" si="0"/>
        <v>29521</v>
      </c>
    </row>
    <row r="9" spans="2:6" ht="17.25" x14ac:dyDescent="0.2">
      <c r="B9" s="55" t="s">
        <v>48</v>
      </c>
      <c r="C9" s="59">
        <v>13473</v>
      </c>
      <c r="D9" s="59">
        <v>6584</v>
      </c>
      <c r="E9" s="59">
        <v>3172</v>
      </c>
      <c r="F9" s="59">
        <f t="shared" si="0"/>
        <v>23229</v>
      </c>
    </row>
    <row r="10" spans="2:6" ht="17.25" x14ac:dyDescent="0.2">
      <c r="B10" s="56" t="s">
        <v>21</v>
      </c>
      <c r="C10" s="60">
        <v>8828</v>
      </c>
      <c r="D10" s="60">
        <v>11334</v>
      </c>
      <c r="E10" s="60">
        <v>717</v>
      </c>
      <c r="F10" s="60">
        <f t="shared" si="0"/>
        <v>20879</v>
      </c>
    </row>
    <row r="11" spans="2:6" ht="17.25" x14ac:dyDescent="0.2">
      <c r="B11" s="55" t="s">
        <v>19</v>
      </c>
      <c r="C11" s="59">
        <v>15983</v>
      </c>
      <c r="D11" s="59">
        <v>1350</v>
      </c>
      <c r="E11" s="59">
        <v>2744</v>
      </c>
      <c r="F11" s="59">
        <f t="shared" si="0"/>
        <v>20077</v>
      </c>
    </row>
    <row r="12" spans="2:6" ht="17.25" x14ac:dyDescent="0.2">
      <c r="B12" s="56" t="s">
        <v>20</v>
      </c>
      <c r="C12" s="60">
        <v>6959</v>
      </c>
      <c r="D12" s="60">
        <v>4209</v>
      </c>
      <c r="E12" s="60">
        <v>559</v>
      </c>
      <c r="F12" s="60">
        <f t="shared" si="0"/>
        <v>11727</v>
      </c>
    </row>
    <row r="14" spans="2:6" x14ac:dyDescent="0.2">
      <c r="B14" s="18" t="s">
        <v>12</v>
      </c>
      <c r="F14" s="2"/>
    </row>
  </sheetData>
  <mergeCells count="1">
    <mergeCell ref="B3:F3"/>
  </mergeCells>
  <pageMargins left="0.7" right="0.7" top="0.75" bottom="0.75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1"/>
  <sheetViews>
    <sheetView showGridLines="0" rightToLeft="1" workbookViewId="0">
      <selection activeCell="I31" sqref="I31"/>
    </sheetView>
  </sheetViews>
  <sheetFormatPr defaultRowHeight="14.25" x14ac:dyDescent="0.2"/>
  <cols>
    <col min="1" max="1" width="21.625" customWidth="1"/>
    <col min="2" max="10" width="7.625" customWidth="1"/>
    <col min="11" max="11" width="3.625" customWidth="1"/>
  </cols>
  <sheetData>
    <row r="1" spans="1:10" s="51" customFormat="1" ht="42" customHeight="1" x14ac:dyDescent="0.2">
      <c r="A1" s="118" t="s">
        <v>153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1" customFormat="1" ht="40.9" customHeight="1" x14ac:dyDescent="0.2">
      <c r="A2" s="80" t="s">
        <v>24</v>
      </c>
      <c r="B2" s="95" t="s">
        <v>43</v>
      </c>
      <c r="C2" s="93" t="s">
        <v>42</v>
      </c>
      <c r="D2" s="93" t="s">
        <v>49</v>
      </c>
      <c r="E2" s="93" t="s">
        <v>45</v>
      </c>
      <c r="F2" s="93" t="s">
        <v>50</v>
      </c>
      <c r="G2" s="93" t="s">
        <v>40</v>
      </c>
      <c r="H2" s="93" t="s">
        <v>146</v>
      </c>
      <c r="I2" s="93" t="s">
        <v>35</v>
      </c>
      <c r="J2" s="93" t="s">
        <v>11</v>
      </c>
    </row>
    <row r="3" spans="1:10" x14ac:dyDescent="0.2">
      <c r="A3" s="81" t="s">
        <v>18</v>
      </c>
      <c r="B3" s="96">
        <v>6.7</v>
      </c>
      <c r="C3" s="97">
        <v>5.8</v>
      </c>
      <c r="D3" s="97">
        <v>5.6</v>
      </c>
      <c r="E3" s="97">
        <v>3.5</v>
      </c>
      <c r="F3" s="97">
        <v>2.8</v>
      </c>
      <c r="G3" s="97">
        <v>0.9</v>
      </c>
      <c r="H3" s="97">
        <v>11.6</v>
      </c>
      <c r="I3" s="97">
        <v>8.9</v>
      </c>
      <c r="J3" s="97">
        <f t="shared" ref="J3:J10" si="0">SUM(B3,C3,D3,E3,F3,G3,H3,I3)</f>
        <v>45.8</v>
      </c>
    </row>
    <row r="4" spans="1:10" x14ac:dyDescent="0.2">
      <c r="A4" s="82" t="s">
        <v>23</v>
      </c>
      <c r="B4" s="98">
        <v>4.2</v>
      </c>
      <c r="C4" s="99">
        <v>1</v>
      </c>
      <c r="D4" s="99">
        <v>4</v>
      </c>
      <c r="E4" s="99">
        <v>3.5</v>
      </c>
      <c r="F4" s="99">
        <v>1.6</v>
      </c>
      <c r="G4" s="99">
        <v>2.5</v>
      </c>
      <c r="H4" s="99">
        <v>3.9</v>
      </c>
      <c r="I4" s="99">
        <v>7.1</v>
      </c>
      <c r="J4" s="99">
        <f t="shared" si="0"/>
        <v>27.799999999999997</v>
      </c>
    </row>
    <row r="5" spans="1:10" x14ac:dyDescent="0.2">
      <c r="A5" s="81" t="s">
        <v>17</v>
      </c>
      <c r="B5" s="96">
        <v>0.7</v>
      </c>
      <c r="C5" s="97">
        <v>7.4</v>
      </c>
      <c r="D5" s="97">
        <v>0.5</v>
      </c>
      <c r="E5" s="97">
        <v>1.7</v>
      </c>
      <c r="F5" s="97">
        <v>7.2</v>
      </c>
      <c r="G5" s="97">
        <v>0.1</v>
      </c>
      <c r="H5" s="97">
        <v>7.7</v>
      </c>
      <c r="I5" s="97">
        <v>2.2999999999999998</v>
      </c>
      <c r="J5" s="97">
        <f t="shared" si="0"/>
        <v>27.6</v>
      </c>
    </row>
    <row r="6" spans="1:10" x14ac:dyDescent="0.2">
      <c r="A6" s="82" t="s">
        <v>19</v>
      </c>
      <c r="B6" s="98">
        <v>0.3</v>
      </c>
      <c r="C6" s="99">
        <v>0.8</v>
      </c>
      <c r="D6" s="99">
        <v>17.7</v>
      </c>
      <c r="E6" s="99">
        <v>0.7</v>
      </c>
      <c r="F6" s="99">
        <v>1.2</v>
      </c>
      <c r="G6" s="99">
        <v>1.1000000000000001</v>
      </c>
      <c r="H6" s="99">
        <v>3.1</v>
      </c>
      <c r="I6" s="99">
        <v>2.1</v>
      </c>
      <c r="J6" s="99">
        <f t="shared" si="0"/>
        <v>27.000000000000004</v>
      </c>
    </row>
    <row r="7" spans="1:10" x14ac:dyDescent="0.2">
      <c r="A7" s="81" t="s">
        <v>21</v>
      </c>
      <c r="B7" s="96">
        <v>0.5</v>
      </c>
      <c r="C7" s="97">
        <v>7.7</v>
      </c>
      <c r="D7" s="97">
        <v>7.5</v>
      </c>
      <c r="E7" s="97">
        <v>2</v>
      </c>
      <c r="F7" s="97">
        <v>1.8</v>
      </c>
      <c r="G7" s="97">
        <v>0</v>
      </c>
      <c r="H7" s="97">
        <v>6</v>
      </c>
      <c r="I7" s="97">
        <v>1.4</v>
      </c>
      <c r="J7" s="97">
        <f t="shared" si="0"/>
        <v>26.9</v>
      </c>
    </row>
    <row r="8" spans="1:10" x14ac:dyDescent="0.2">
      <c r="A8" s="82" t="s">
        <v>48</v>
      </c>
      <c r="B8" s="98">
        <v>2.2000000000000002</v>
      </c>
      <c r="C8" s="99">
        <v>0.5</v>
      </c>
      <c r="D8" s="99">
        <v>1.8</v>
      </c>
      <c r="E8" s="99">
        <v>2.2000000000000002</v>
      </c>
      <c r="F8" s="99">
        <v>4.9000000000000004</v>
      </c>
      <c r="G8" s="99">
        <v>0.5</v>
      </c>
      <c r="H8" s="99">
        <v>4.0999999999999996</v>
      </c>
      <c r="I8" s="99">
        <v>3.6</v>
      </c>
      <c r="J8" s="99">
        <f t="shared" si="0"/>
        <v>19.800000000000004</v>
      </c>
    </row>
    <row r="9" spans="1:10" x14ac:dyDescent="0.2">
      <c r="A9" s="81" t="s">
        <v>22</v>
      </c>
      <c r="B9" s="96">
        <v>2.6</v>
      </c>
      <c r="C9" s="97">
        <v>1.7</v>
      </c>
      <c r="D9" s="97">
        <v>0.2</v>
      </c>
      <c r="E9" s="97">
        <v>1.5</v>
      </c>
      <c r="F9" s="97">
        <v>3.6</v>
      </c>
      <c r="G9" s="97">
        <v>0.5</v>
      </c>
      <c r="H9" s="97">
        <v>2.7</v>
      </c>
      <c r="I9" s="97">
        <v>1.4</v>
      </c>
      <c r="J9" s="97">
        <f t="shared" si="0"/>
        <v>14.200000000000001</v>
      </c>
    </row>
    <row r="10" spans="1:10" x14ac:dyDescent="0.2">
      <c r="A10" s="82" t="s">
        <v>20</v>
      </c>
      <c r="B10" s="98">
        <v>2.1</v>
      </c>
      <c r="C10" s="99">
        <v>1</v>
      </c>
      <c r="D10" s="99">
        <v>0.8</v>
      </c>
      <c r="E10" s="99">
        <v>2</v>
      </c>
      <c r="F10" s="99">
        <v>2.7</v>
      </c>
      <c r="G10" s="99">
        <v>0.7</v>
      </c>
      <c r="H10" s="99">
        <v>2</v>
      </c>
      <c r="I10" s="99">
        <v>1.7</v>
      </c>
      <c r="J10" s="99">
        <f t="shared" si="0"/>
        <v>13</v>
      </c>
    </row>
    <row r="11" spans="1:10" x14ac:dyDescent="0.2">
      <c r="A11" s="18" t="s">
        <v>12</v>
      </c>
    </row>
  </sheetData>
  <mergeCells count="1">
    <mergeCell ref="A1:J1"/>
  </mergeCells>
  <pageMargins left="0" right="0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5"/>
  <sheetViews>
    <sheetView rightToLeft="1" workbookViewId="0">
      <selection activeCell="O32" sqref="O32"/>
    </sheetView>
  </sheetViews>
  <sheetFormatPr defaultRowHeight="14.25" x14ac:dyDescent="0.2"/>
  <cols>
    <col min="1" max="1" width="13.625" bestFit="1" customWidth="1"/>
    <col min="4" max="4" width="13.375" customWidth="1"/>
    <col min="6" max="6" width="9.125" customWidth="1"/>
    <col min="7" max="7" width="14" customWidth="1"/>
    <col min="10" max="10" width="14.5" customWidth="1"/>
    <col min="13" max="13" width="6.125" customWidth="1"/>
  </cols>
  <sheetData>
    <row r="1" spans="1:12" ht="25.5" customHeigh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7.25" customHeight="1" x14ac:dyDescent="0.2">
      <c r="A2" s="119" t="s">
        <v>154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2">
      <c r="A3" s="23" t="s">
        <v>66</v>
      </c>
      <c r="B3" s="24" t="s">
        <v>57</v>
      </c>
      <c r="C3" s="25" t="s">
        <v>4</v>
      </c>
      <c r="D3" s="23" t="s">
        <v>66</v>
      </c>
      <c r="E3" s="24" t="s">
        <v>57</v>
      </c>
      <c r="F3" s="25" t="s">
        <v>4</v>
      </c>
      <c r="G3" s="23" t="s">
        <v>66</v>
      </c>
      <c r="H3" s="24" t="s">
        <v>57</v>
      </c>
      <c r="I3" s="25" t="s">
        <v>4</v>
      </c>
      <c r="J3" s="23" t="s">
        <v>66</v>
      </c>
      <c r="K3" s="24" t="s">
        <v>57</v>
      </c>
      <c r="L3" s="25" t="s">
        <v>4</v>
      </c>
    </row>
    <row r="4" spans="1:12" ht="15" x14ac:dyDescent="0.2">
      <c r="A4" s="26" t="s">
        <v>51</v>
      </c>
      <c r="B4" s="21">
        <v>59</v>
      </c>
      <c r="C4" s="27">
        <v>0.03</v>
      </c>
      <c r="D4" s="26" t="s">
        <v>17</v>
      </c>
      <c r="E4" s="21">
        <v>911</v>
      </c>
      <c r="F4" s="27">
        <v>0.52</v>
      </c>
      <c r="G4" s="26" t="s">
        <v>67</v>
      </c>
      <c r="H4" s="21">
        <v>356</v>
      </c>
      <c r="I4" s="27">
        <v>0.2</v>
      </c>
      <c r="J4" s="26" t="s">
        <v>73</v>
      </c>
      <c r="K4" s="21">
        <v>434</v>
      </c>
      <c r="L4" s="27">
        <v>0.25</v>
      </c>
    </row>
    <row r="5" spans="1:12" x14ac:dyDescent="0.2">
      <c r="A5" s="28" t="s">
        <v>52</v>
      </c>
      <c r="B5" s="22">
        <v>12.7</v>
      </c>
      <c r="C5" s="29">
        <v>0.22</v>
      </c>
      <c r="D5" s="28" t="s">
        <v>60</v>
      </c>
      <c r="E5" s="22">
        <v>128.1</v>
      </c>
      <c r="F5" s="29">
        <v>0.14000000000000001</v>
      </c>
      <c r="G5" s="28" t="s">
        <v>68</v>
      </c>
      <c r="H5" s="22">
        <v>193</v>
      </c>
      <c r="I5" s="29">
        <v>0.54</v>
      </c>
      <c r="J5" s="28" t="s">
        <v>74</v>
      </c>
      <c r="K5" s="22">
        <v>65.400000000000006</v>
      </c>
      <c r="L5" s="29">
        <v>0.15</v>
      </c>
    </row>
    <row r="6" spans="1:12" x14ac:dyDescent="0.2">
      <c r="A6" s="28" t="s">
        <v>53</v>
      </c>
      <c r="B6" s="22">
        <v>8.1</v>
      </c>
      <c r="C6" s="29">
        <v>0.14000000000000001</v>
      </c>
      <c r="D6" s="28" t="s">
        <v>61</v>
      </c>
      <c r="E6" s="22">
        <v>82.6</v>
      </c>
      <c r="F6" s="29">
        <v>0.09</v>
      </c>
      <c r="G6" s="28" t="s">
        <v>69</v>
      </c>
      <c r="H6" s="22">
        <v>33.700000000000003</v>
      </c>
      <c r="I6" s="29">
        <v>0.09</v>
      </c>
      <c r="J6" s="28" t="s">
        <v>75</v>
      </c>
      <c r="K6" s="22">
        <v>37.5</v>
      </c>
      <c r="L6" s="29">
        <v>0.09</v>
      </c>
    </row>
    <row r="7" spans="1:12" x14ac:dyDescent="0.2">
      <c r="A7" s="28" t="s">
        <v>54</v>
      </c>
      <c r="B7" s="22">
        <v>6.7</v>
      </c>
      <c r="C7" s="29">
        <v>0.11</v>
      </c>
      <c r="D7" s="28" t="s">
        <v>62</v>
      </c>
      <c r="E7" s="22">
        <v>82.6</v>
      </c>
      <c r="F7" s="29">
        <v>0.09</v>
      </c>
      <c r="G7" s="28" t="s">
        <v>70</v>
      </c>
      <c r="H7" s="22">
        <v>31.5</v>
      </c>
      <c r="I7" s="29">
        <v>0.09</v>
      </c>
      <c r="J7" s="28" t="s">
        <v>115</v>
      </c>
      <c r="K7" s="22">
        <v>37.5</v>
      </c>
      <c r="L7" s="29">
        <v>0.09</v>
      </c>
    </row>
    <row r="8" spans="1:12" x14ac:dyDescent="0.2">
      <c r="A8" s="28" t="s">
        <v>55</v>
      </c>
      <c r="B8" s="22">
        <v>5.3</v>
      </c>
      <c r="C8" s="29">
        <v>0.09</v>
      </c>
      <c r="D8" s="28" t="s">
        <v>63</v>
      </c>
      <c r="E8" s="22">
        <v>79.3</v>
      </c>
      <c r="F8" s="29">
        <v>0.09</v>
      </c>
      <c r="G8" s="28" t="s">
        <v>71</v>
      </c>
      <c r="H8" s="22">
        <v>30.1</v>
      </c>
      <c r="I8" s="29">
        <v>0.08</v>
      </c>
      <c r="J8" s="28" t="s">
        <v>76</v>
      </c>
      <c r="K8" s="22">
        <v>35.5</v>
      </c>
      <c r="L8" s="29">
        <v>0.08</v>
      </c>
    </row>
    <row r="9" spans="1:12" x14ac:dyDescent="0.2">
      <c r="A9" s="28" t="s">
        <v>56</v>
      </c>
      <c r="B9" s="22">
        <v>2.9</v>
      </c>
      <c r="C9" s="29">
        <v>0.05</v>
      </c>
      <c r="D9" s="28" t="s">
        <v>64</v>
      </c>
      <c r="E9" s="22">
        <v>63</v>
      </c>
      <c r="F9" s="29">
        <v>7.0000000000000007E-2</v>
      </c>
      <c r="G9" s="28" t="s">
        <v>72</v>
      </c>
      <c r="H9" s="22">
        <v>10.4</v>
      </c>
      <c r="I9" s="29">
        <v>0.03</v>
      </c>
      <c r="J9" s="28" t="s">
        <v>77</v>
      </c>
      <c r="K9" s="22">
        <v>28.8</v>
      </c>
      <c r="L9" s="29">
        <v>7.0000000000000007E-2</v>
      </c>
    </row>
    <row r="10" spans="1:12" x14ac:dyDescent="0.2">
      <c r="A10" s="28" t="s">
        <v>59</v>
      </c>
      <c r="B10" s="22">
        <v>9.8000000000000007</v>
      </c>
      <c r="C10" s="29">
        <v>0.15</v>
      </c>
      <c r="D10" s="28" t="s">
        <v>59</v>
      </c>
      <c r="E10" s="22">
        <v>208.7</v>
      </c>
      <c r="F10" s="29">
        <v>0.23</v>
      </c>
      <c r="G10" s="28" t="s">
        <v>59</v>
      </c>
      <c r="H10" s="22">
        <v>30.2</v>
      </c>
      <c r="I10" s="29">
        <v>0.08</v>
      </c>
      <c r="J10" s="28" t="s">
        <v>59</v>
      </c>
      <c r="K10" s="22">
        <v>111.8</v>
      </c>
      <c r="L10" s="29">
        <v>0.26</v>
      </c>
    </row>
    <row r="11" spans="1:12" x14ac:dyDescent="0.2">
      <c r="A11" s="30" t="s">
        <v>65</v>
      </c>
      <c r="B11" s="31">
        <v>13.3</v>
      </c>
      <c r="C11" s="32">
        <v>0.23</v>
      </c>
      <c r="D11" s="30" t="s">
        <v>65</v>
      </c>
      <c r="E11" s="31">
        <v>266.5</v>
      </c>
      <c r="F11" s="32">
        <v>0.28999999999999998</v>
      </c>
      <c r="G11" s="30" t="s">
        <v>65</v>
      </c>
      <c r="H11" s="31">
        <v>27.2</v>
      </c>
      <c r="I11" s="32">
        <v>0.08</v>
      </c>
      <c r="J11" s="30" t="s">
        <v>65</v>
      </c>
      <c r="K11" s="31">
        <v>117.7</v>
      </c>
      <c r="L11" s="32">
        <v>0.27</v>
      </c>
    </row>
    <row r="13" spans="1:12" ht="18.75" customHeight="1" x14ac:dyDescent="0.2">
      <c r="A13" s="119" t="s">
        <v>143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2" x14ac:dyDescent="0.2">
      <c r="A14" s="23" t="s">
        <v>66</v>
      </c>
      <c r="B14" s="24" t="s">
        <v>57</v>
      </c>
      <c r="C14" s="25" t="s">
        <v>4</v>
      </c>
      <c r="D14" s="23" t="s">
        <v>66</v>
      </c>
      <c r="E14" s="24" t="s">
        <v>57</v>
      </c>
      <c r="F14" s="25" t="s">
        <v>4</v>
      </c>
      <c r="G14" s="23" t="s">
        <v>66</v>
      </c>
      <c r="H14" s="24" t="s">
        <v>57</v>
      </c>
      <c r="I14" s="25" t="s">
        <v>4</v>
      </c>
      <c r="J14" s="23" t="s">
        <v>66</v>
      </c>
      <c r="K14" s="24" t="s">
        <v>57</v>
      </c>
      <c r="L14" s="25" t="s">
        <v>4</v>
      </c>
    </row>
    <row r="15" spans="1:12" ht="15" x14ac:dyDescent="0.2">
      <c r="A15" s="26" t="s">
        <v>51</v>
      </c>
      <c r="B15" s="21">
        <v>28</v>
      </c>
      <c r="C15" s="27">
        <v>0.2</v>
      </c>
      <c r="D15" s="26" t="s">
        <v>17</v>
      </c>
      <c r="E15" s="21">
        <v>33</v>
      </c>
      <c r="F15" s="27">
        <v>0.24</v>
      </c>
      <c r="G15" s="26" t="s">
        <v>67</v>
      </c>
      <c r="H15" s="21">
        <v>29</v>
      </c>
      <c r="I15" s="27">
        <v>0.21</v>
      </c>
      <c r="J15" s="26" t="s">
        <v>73</v>
      </c>
      <c r="K15" s="21">
        <v>50</v>
      </c>
      <c r="L15" s="27">
        <v>0.36</v>
      </c>
    </row>
    <row r="16" spans="1:12" x14ac:dyDescent="0.2">
      <c r="A16" s="28" t="s">
        <v>78</v>
      </c>
      <c r="B16" s="22">
        <v>6.5</v>
      </c>
      <c r="C16" s="29">
        <v>0.24</v>
      </c>
      <c r="D16" s="28" t="s">
        <v>61</v>
      </c>
      <c r="E16" s="22">
        <v>10.1</v>
      </c>
      <c r="F16" s="29">
        <v>0.3</v>
      </c>
      <c r="G16" s="28" t="s">
        <v>68</v>
      </c>
      <c r="H16" s="22">
        <v>10.6</v>
      </c>
      <c r="I16" s="29">
        <v>0.37</v>
      </c>
      <c r="J16" s="28" t="s">
        <v>87</v>
      </c>
      <c r="K16" s="22">
        <v>5.0999999999999996</v>
      </c>
      <c r="L16" s="29">
        <v>0.1</v>
      </c>
    </row>
    <row r="17" spans="1:12" x14ac:dyDescent="0.2">
      <c r="A17" s="28" t="s">
        <v>54</v>
      </c>
      <c r="B17" s="22">
        <v>6.1</v>
      </c>
      <c r="C17" s="29">
        <v>0.22</v>
      </c>
      <c r="D17" t="s">
        <v>82</v>
      </c>
      <c r="E17" s="22">
        <v>7.6</v>
      </c>
      <c r="F17" s="29">
        <v>0.23</v>
      </c>
      <c r="G17" s="28" t="s">
        <v>69</v>
      </c>
      <c r="H17" s="22">
        <v>4.4000000000000004</v>
      </c>
      <c r="I17" s="29">
        <v>0.15</v>
      </c>
      <c r="J17" s="28" t="s">
        <v>88</v>
      </c>
      <c r="K17" s="22">
        <v>4.8</v>
      </c>
      <c r="L17" s="29">
        <v>0.1</v>
      </c>
    </row>
    <row r="18" spans="1:12" x14ac:dyDescent="0.2">
      <c r="A18" s="28" t="s">
        <v>79</v>
      </c>
      <c r="B18" s="22">
        <v>2.1</v>
      </c>
      <c r="C18" s="29">
        <v>7.0000000000000007E-2</v>
      </c>
      <c r="D18" s="28" t="s">
        <v>83</v>
      </c>
      <c r="E18" s="22">
        <v>4.4000000000000004</v>
      </c>
      <c r="F18" s="29">
        <v>0.13</v>
      </c>
      <c r="G18" s="28" t="s">
        <v>70</v>
      </c>
      <c r="H18" s="22">
        <v>2.5</v>
      </c>
      <c r="I18" s="29">
        <v>0.09</v>
      </c>
      <c r="J18" s="28" t="s">
        <v>89</v>
      </c>
      <c r="K18" s="22">
        <v>4.5999999999999996</v>
      </c>
      <c r="L18" s="29">
        <v>0.09</v>
      </c>
    </row>
    <row r="19" spans="1:12" x14ac:dyDescent="0.2">
      <c r="A19" s="28" t="s">
        <v>80</v>
      </c>
      <c r="B19" s="52">
        <v>2</v>
      </c>
      <c r="C19" s="29">
        <v>7.0000000000000007E-2</v>
      </c>
      <c r="D19" s="28" t="s">
        <v>84</v>
      </c>
      <c r="E19" s="22">
        <v>2.8</v>
      </c>
      <c r="F19" s="29">
        <v>0.08</v>
      </c>
      <c r="G19" s="28" t="s">
        <v>86</v>
      </c>
      <c r="H19" s="22">
        <v>2.2999999999999998</v>
      </c>
      <c r="I19" s="29">
        <v>0.08</v>
      </c>
      <c r="J19" s="28" t="s">
        <v>90</v>
      </c>
      <c r="K19" s="22">
        <v>3.9</v>
      </c>
      <c r="L19" s="29">
        <v>0.08</v>
      </c>
    </row>
    <row r="20" spans="1:12" x14ac:dyDescent="0.2">
      <c r="A20" s="28" t="s">
        <v>81</v>
      </c>
      <c r="B20" s="22">
        <v>1.5</v>
      </c>
      <c r="C20" s="29">
        <v>0.05</v>
      </c>
      <c r="D20" s="28" t="s">
        <v>85</v>
      </c>
      <c r="E20" s="22">
        <v>1.2</v>
      </c>
      <c r="F20" s="29">
        <v>0.04</v>
      </c>
      <c r="G20" s="33" t="s">
        <v>72</v>
      </c>
      <c r="H20" s="22">
        <v>1.5</v>
      </c>
      <c r="I20" s="29">
        <v>0.05</v>
      </c>
      <c r="J20" s="28" t="s">
        <v>74</v>
      </c>
      <c r="K20" s="22">
        <v>3.6</v>
      </c>
      <c r="L20" s="29">
        <v>7.0000000000000007E-2</v>
      </c>
    </row>
    <row r="21" spans="1:12" x14ac:dyDescent="0.2">
      <c r="A21" s="28" t="s">
        <v>59</v>
      </c>
      <c r="B21" s="22">
        <v>4.5</v>
      </c>
      <c r="C21" s="29">
        <v>0.16</v>
      </c>
      <c r="D21" s="28" t="s">
        <v>59</v>
      </c>
      <c r="E21" s="22">
        <v>3.6</v>
      </c>
      <c r="F21" s="29">
        <v>0.11</v>
      </c>
      <c r="G21" s="28" t="s">
        <v>59</v>
      </c>
      <c r="H21" s="22">
        <v>5.6</v>
      </c>
      <c r="I21" s="29">
        <v>0.2</v>
      </c>
      <c r="J21" s="28" t="s">
        <v>59</v>
      </c>
      <c r="K21" s="22">
        <v>12.3</v>
      </c>
      <c r="L21" s="29">
        <v>0.25</v>
      </c>
    </row>
    <row r="22" spans="1:12" x14ac:dyDescent="0.2">
      <c r="A22" s="30" t="s">
        <v>65</v>
      </c>
      <c r="B22" s="31">
        <v>4.9000000000000004</v>
      </c>
      <c r="C22" s="32">
        <v>0.18</v>
      </c>
      <c r="D22" s="30" t="s">
        <v>65</v>
      </c>
      <c r="E22" s="31">
        <v>3.8</v>
      </c>
      <c r="F22" s="32">
        <v>0.11</v>
      </c>
      <c r="G22" s="30" t="s">
        <v>65</v>
      </c>
      <c r="H22" s="31">
        <v>1.6</v>
      </c>
      <c r="I22" s="32">
        <v>0.06</v>
      </c>
      <c r="J22" s="30" t="s">
        <v>65</v>
      </c>
      <c r="K22" s="31">
        <v>15.4</v>
      </c>
      <c r="L22" s="32">
        <v>0.31</v>
      </c>
    </row>
    <row r="24" spans="1:12" ht="18.75" customHeight="1" x14ac:dyDescent="0.2">
      <c r="A24" s="119" t="s">
        <v>155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 x14ac:dyDescent="0.2">
      <c r="A25" s="23" t="s">
        <v>66</v>
      </c>
      <c r="B25" s="24" t="s">
        <v>57</v>
      </c>
      <c r="C25" s="25" t="s">
        <v>4</v>
      </c>
      <c r="D25" s="23" t="s">
        <v>66</v>
      </c>
      <c r="E25" s="24" t="s">
        <v>57</v>
      </c>
      <c r="F25" s="25" t="s">
        <v>4</v>
      </c>
      <c r="G25" s="23" t="s">
        <v>66</v>
      </c>
      <c r="H25" s="24" t="s">
        <v>57</v>
      </c>
      <c r="I25" s="25" t="s">
        <v>4</v>
      </c>
      <c r="J25" s="23" t="s">
        <v>66</v>
      </c>
      <c r="K25" s="24" t="s">
        <v>57</v>
      </c>
      <c r="L25" s="25" t="s">
        <v>4</v>
      </c>
    </row>
    <row r="26" spans="1:12" ht="15" x14ac:dyDescent="0.2">
      <c r="A26" s="26" t="s">
        <v>51</v>
      </c>
      <c r="B26" s="21">
        <v>9</v>
      </c>
      <c r="C26" s="27">
        <v>0.15</v>
      </c>
      <c r="D26" s="26" t="s">
        <v>17</v>
      </c>
      <c r="E26" s="21">
        <v>10</v>
      </c>
      <c r="F26" s="27">
        <v>0.16</v>
      </c>
      <c r="G26" s="26" t="s">
        <v>67</v>
      </c>
      <c r="H26" s="21">
        <v>8</v>
      </c>
      <c r="I26" s="27">
        <v>0.13</v>
      </c>
      <c r="J26" s="26" t="s">
        <v>73</v>
      </c>
      <c r="K26" s="21">
        <v>36</v>
      </c>
      <c r="L26" s="27">
        <v>0.56000000000000005</v>
      </c>
    </row>
    <row r="27" spans="1:12" x14ac:dyDescent="0.2">
      <c r="A27" s="28" t="s">
        <v>91</v>
      </c>
      <c r="B27" s="52">
        <v>2</v>
      </c>
      <c r="C27" s="29">
        <v>0.22</v>
      </c>
      <c r="D27" s="28" t="s">
        <v>83</v>
      </c>
      <c r="E27" s="22">
        <v>1.7</v>
      </c>
      <c r="F27" s="29">
        <v>0.16</v>
      </c>
      <c r="G27" s="28" t="s">
        <v>69</v>
      </c>
      <c r="H27" s="22">
        <v>1.6</v>
      </c>
      <c r="I27" s="29">
        <v>0.2</v>
      </c>
      <c r="J27" s="28" t="s">
        <v>97</v>
      </c>
      <c r="K27" s="22">
        <v>7.2</v>
      </c>
      <c r="L27" s="29">
        <v>0.2</v>
      </c>
    </row>
    <row r="28" spans="1:12" x14ac:dyDescent="0.2">
      <c r="A28" s="28" t="s">
        <v>78</v>
      </c>
      <c r="B28" s="22">
        <v>1.4</v>
      </c>
      <c r="C28" s="29">
        <v>0.15</v>
      </c>
      <c r="D28" t="s">
        <v>84</v>
      </c>
      <c r="E28" s="22">
        <v>1.6</v>
      </c>
      <c r="F28" s="29">
        <v>0.15</v>
      </c>
      <c r="G28" s="28" t="s">
        <v>70</v>
      </c>
      <c r="H28" s="22">
        <v>1.5</v>
      </c>
      <c r="I28" s="29">
        <v>0.19</v>
      </c>
      <c r="J28" s="28" t="s">
        <v>98</v>
      </c>
      <c r="K28" s="22">
        <v>4.8</v>
      </c>
      <c r="L28" s="29">
        <v>0.13</v>
      </c>
    </row>
    <row r="29" spans="1:12" x14ac:dyDescent="0.2">
      <c r="A29" s="28" t="s">
        <v>54</v>
      </c>
      <c r="B29" s="22">
        <v>1.3</v>
      </c>
      <c r="C29" s="29">
        <v>0.14000000000000001</v>
      </c>
      <c r="D29" s="28" t="s">
        <v>94</v>
      </c>
      <c r="E29" s="22">
        <v>1.1000000000000001</v>
      </c>
      <c r="F29" s="29">
        <v>0.1</v>
      </c>
      <c r="G29" t="s">
        <v>95</v>
      </c>
      <c r="H29" s="22">
        <v>1.2</v>
      </c>
      <c r="I29" s="29">
        <v>0.15</v>
      </c>
      <c r="J29" s="28" t="s">
        <v>74</v>
      </c>
      <c r="K29" s="22">
        <v>4.4000000000000004</v>
      </c>
      <c r="L29" s="29">
        <v>0.12</v>
      </c>
    </row>
    <row r="30" spans="1:12" x14ac:dyDescent="0.2">
      <c r="A30" s="28" t="s">
        <v>92</v>
      </c>
      <c r="B30" s="22">
        <v>0.9</v>
      </c>
      <c r="C30" s="29">
        <v>0.1</v>
      </c>
      <c r="D30" s="28" t="s">
        <v>60</v>
      </c>
      <c r="E30" s="22">
        <v>0.6</v>
      </c>
      <c r="F30" s="29">
        <v>0.06</v>
      </c>
      <c r="G30" s="28" t="s">
        <v>96</v>
      </c>
      <c r="H30" s="52">
        <v>1</v>
      </c>
      <c r="I30" s="29">
        <v>0.13</v>
      </c>
      <c r="J30" s="28" t="s">
        <v>99</v>
      </c>
      <c r="K30" s="22">
        <v>3.5</v>
      </c>
      <c r="L30" s="29">
        <v>0.1</v>
      </c>
    </row>
    <row r="31" spans="1:12" x14ac:dyDescent="0.2">
      <c r="A31" s="28" t="s">
        <v>93</v>
      </c>
      <c r="B31" s="22">
        <v>0.4</v>
      </c>
      <c r="C31" s="29">
        <v>0.04</v>
      </c>
      <c r="D31" s="28" t="s">
        <v>61</v>
      </c>
      <c r="E31" s="22">
        <v>0.5</v>
      </c>
      <c r="F31" s="29">
        <v>0.05</v>
      </c>
      <c r="G31" s="28" t="s">
        <v>68</v>
      </c>
      <c r="H31" s="22">
        <v>0.9</v>
      </c>
      <c r="I31" s="29">
        <v>0.12</v>
      </c>
      <c r="J31" s="28" t="s">
        <v>100</v>
      </c>
      <c r="K31" s="22">
        <v>1.9</v>
      </c>
      <c r="L31" s="29">
        <v>0.05</v>
      </c>
    </row>
    <row r="32" spans="1:12" x14ac:dyDescent="0.2">
      <c r="A32" s="28" t="s">
        <v>59</v>
      </c>
      <c r="B32" s="22">
        <v>1.2</v>
      </c>
      <c r="C32" s="29">
        <v>0.13</v>
      </c>
      <c r="D32" s="28" t="s">
        <v>59</v>
      </c>
      <c r="E32" s="52">
        <v>2</v>
      </c>
      <c r="F32" s="29">
        <v>0.19</v>
      </c>
      <c r="G32" s="28" t="s">
        <v>59</v>
      </c>
      <c r="H32" s="22">
        <v>1.2</v>
      </c>
      <c r="I32" s="29">
        <v>0.15</v>
      </c>
      <c r="J32" s="28" t="s">
        <v>59</v>
      </c>
      <c r="K32" s="22">
        <v>6.1</v>
      </c>
      <c r="L32" s="29">
        <v>0.17</v>
      </c>
    </row>
    <row r="33" spans="1:12" x14ac:dyDescent="0.2">
      <c r="A33" s="30" t="s">
        <v>65</v>
      </c>
      <c r="B33" s="31">
        <v>2.1</v>
      </c>
      <c r="C33" s="32">
        <v>0.22</v>
      </c>
      <c r="D33" s="30" t="s">
        <v>65</v>
      </c>
      <c r="E33" s="31">
        <v>2.8</v>
      </c>
      <c r="F33" s="32">
        <v>0.28000000000000003</v>
      </c>
      <c r="G33" s="30" t="s">
        <v>65</v>
      </c>
      <c r="H33" s="31">
        <v>0.5</v>
      </c>
      <c r="I33" s="32">
        <v>0.06</v>
      </c>
      <c r="J33" s="30" t="s">
        <v>65</v>
      </c>
      <c r="K33" s="31">
        <v>7.7</v>
      </c>
      <c r="L33" s="32">
        <v>0.22</v>
      </c>
    </row>
    <row r="34" spans="1:12" x14ac:dyDescent="0.2">
      <c r="A34" s="16"/>
      <c r="B34" s="48"/>
      <c r="C34" s="49"/>
      <c r="D34" s="16"/>
      <c r="E34" s="48"/>
      <c r="F34" s="49"/>
      <c r="G34" s="16"/>
      <c r="H34" s="48"/>
      <c r="I34" s="49"/>
      <c r="J34" s="16"/>
      <c r="K34" s="48"/>
      <c r="L34" s="49"/>
    </row>
    <row r="35" spans="1:12" ht="18.75" customHeight="1" x14ac:dyDescent="0.2">
      <c r="A35" s="119" t="s">
        <v>147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1:12" x14ac:dyDescent="0.2">
      <c r="A36" s="23" t="s">
        <v>66</v>
      </c>
      <c r="B36" s="24" t="s">
        <v>57</v>
      </c>
      <c r="C36" s="25" t="s">
        <v>4</v>
      </c>
      <c r="D36" s="23" t="s">
        <v>66</v>
      </c>
      <c r="E36" s="24" t="s">
        <v>57</v>
      </c>
      <c r="F36" s="25" t="s">
        <v>4</v>
      </c>
      <c r="G36" s="23" t="s">
        <v>66</v>
      </c>
      <c r="H36" s="24" t="s">
        <v>57</v>
      </c>
      <c r="I36" s="25" t="s">
        <v>4</v>
      </c>
      <c r="J36" s="23" t="s">
        <v>66</v>
      </c>
      <c r="K36" s="24" t="s">
        <v>57</v>
      </c>
      <c r="L36" s="25" t="s">
        <v>4</v>
      </c>
    </row>
    <row r="37" spans="1:12" ht="15" x14ac:dyDescent="0.2">
      <c r="A37" s="26" t="s">
        <v>51</v>
      </c>
      <c r="B37" s="21">
        <v>1.4</v>
      </c>
      <c r="C37" s="27">
        <v>0.16</v>
      </c>
      <c r="D37" s="26" t="s">
        <v>17</v>
      </c>
      <c r="E37" s="21">
        <v>6</v>
      </c>
      <c r="F37" s="27">
        <v>0.28000000000000003</v>
      </c>
      <c r="G37" s="26" t="s">
        <v>67</v>
      </c>
      <c r="H37" s="21">
        <v>6</v>
      </c>
      <c r="I37" s="27">
        <v>0.27</v>
      </c>
      <c r="J37" s="26" t="s">
        <v>73</v>
      </c>
      <c r="K37" s="21">
        <v>8</v>
      </c>
      <c r="L37" s="27">
        <v>0.38</v>
      </c>
    </row>
    <row r="38" spans="1:12" x14ac:dyDescent="0.2">
      <c r="A38" s="28" t="s">
        <v>93</v>
      </c>
      <c r="B38" s="22">
        <v>0.2</v>
      </c>
      <c r="C38" s="29">
        <v>0.13</v>
      </c>
      <c r="D38" s="28" t="s">
        <v>61</v>
      </c>
      <c r="E38" s="22">
        <v>1.6</v>
      </c>
      <c r="F38" s="29">
        <v>0.27</v>
      </c>
      <c r="G38" s="28" t="s">
        <v>68</v>
      </c>
      <c r="H38" s="22">
        <v>2.4</v>
      </c>
      <c r="I38" s="29">
        <v>0.41</v>
      </c>
      <c r="J38" s="28" t="s">
        <v>90</v>
      </c>
      <c r="K38" s="22">
        <v>4.5999999999999996</v>
      </c>
      <c r="L38" s="29">
        <v>0.55000000000000004</v>
      </c>
    </row>
    <row r="39" spans="1:12" x14ac:dyDescent="0.2">
      <c r="A39" s="28" t="s">
        <v>92</v>
      </c>
      <c r="B39" s="22">
        <v>0.2</v>
      </c>
      <c r="C39" s="29">
        <v>0.12</v>
      </c>
      <c r="D39" t="s">
        <v>62</v>
      </c>
      <c r="E39" s="22">
        <v>1.2</v>
      </c>
      <c r="F39" s="29">
        <v>0.2</v>
      </c>
      <c r="G39" s="28" t="s">
        <v>70</v>
      </c>
      <c r="H39" s="22">
        <v>1.5</v>
      </c>
      <c r="I39" s="29">
        <v>0.25</v>
      </c>
      <c r="J39" s="28" t="s">
        <v>102</v>
      </c>
      <c r="K39" s="22">
        <v>1.2</v>
      </c>
      <c r="L39" s="29">
        <v>0.15</v>
      </c>
    </row>
    <row r="40" spans="1:12" x14ac:dyDescent="0.2">
      <c r="A40" s="28" t="s">
        <v>54</v>
      </c>
      <c r="B40" s="22">
        <v>0.2</v>
      </c>
      <c r="C40" s="29">
        <v>0.11</v>
      </c>
      <c r="D40" s="28" t="s">
        <v>84</v>
      </c>
      <c r="E40" s="22">
        <v>0.5</v>
      </c>
      <c r="F40" s="29">
        <v>0.08</v>
      </c>
      <c r="G40" t="s">
        <v>72</v>
      </c>
      <c r="H40" s="22">
        <v>0.6</v>
      </c>
      <c r="I40" s="29">
        <v>0.1</v>
      </c>
      <c r="J40" s="28" t="s">
        <v>74</v>
      </c>
      <c r="K40" s="22">
        <v>0.5</v>
      </c>
      <c r="L40" s="29">
        <v>0.06</v>
      </c>
    </row>
    <row r="41" spans="1:12" x14ac:dyDescent="0.2">
      <c r="A41" s="33" t="s">
        <v>101</v>
      </c>
      <c r="B41" s="22">
        <v>0.2</v>
      </c>
      <c r="C41" s="29">
        <v>7.0000000000000007E-2</v>
      </c>
      <c r="D41" s="28" t="s">
        <v>63</v>
      </c>
      <c r="E41" s="22">
        <v>0.5</v>
      </c>
      <c r="F41" s="29">
        <v>0.08</v>
      </c>
      <c r="G41" s="28" t="s">
        <v>69</v>
      </c>
      <c r="H41" s="22">
        <v>0.6</v>
      </c>
      <c r="I41" s="29">
        <v>0.09</v>
      </c>
      <c r="J41" s="28" t="s">
        <v>75</v>
      </c>
      <c r="K41" s="22">
        <v>0.4</v>
      </c>
      <c r="L41" s="29">
        <v>0.05</v>
      </c>
    </row>
    <row r="42" spans="1:12" x14ac:dyDescent="0.2">
      <c r="A42" s="33" t="s">
        <v>80</v>
      </c>
      <c r="B42" s="22">
        <v>0.1</v>
      </c>
      <c r="C42" s="29">
        <v>0.25</v>
      </c>
      <c r="D42" s="33" t="s">
        <v>64</v>
      </c>
      <c r="E42" s="22">
        <v>0.4</v>
      </c>
      <c r="F42" s="29">
        <v>0.06</v>
      </c>
      <c r="G42" s="33" t="s">
        <v>71</v>
      </c>
      <c r="H42" s="22">
        <v>0.2</v>
      </c>
      <c r="I42" s="29">
        <v>0.03</v>
      </c>
      <c r="J42" s="28" t="s">
        <v>98</v>
      </c>
      <c r="K42" s="22">
        <v>0.4</v>
      </c>
      <c r="L42" s="29">
        <v>0.04</v>
      </c>
    </row>
    <row r="43" spans="1:12" x14ac:dyDescent="0.2">
      <c r="A43" s="28" t="s">
        <v>59</v>
      </c>
      <c r="B43" s="22">
        <v>0.3</v>
      </c>
      <c r="C43" s="29">
        <v>0.16</v>
      </c>
      <c r="D43" s="28" t="s">
        <v>59</v>
      </c>
      <c r="E43" s="22">
        <v>1.1000000000000001</v>
      </c>
      <c r="F43" s="29">
        <v>0.19</v>
      </c>
      <c r="G43" s="28" t="s">
        <v>59</v>
      </c>
      <c r="H43" s="22">
        <v>0.4</v>
      </c>
      <c r="I43" s="29">
        <v>0.08</v>
      </c>
      <c r="J43" s="28" t="s">
        <v>59</v>
      </c>
      <c r="K43" s="22">
        <v>0.7</v>
      </c>
      <c r="L43" s="29">
        <v>0.08</v>
      </c>
    </row>
    <row r="44" spans="1:12" x14ac:dyDescent="0.2">
      <c r="A44" s="30" t="s">
        <v>65</v>
      </c>
      <c r="B44" s="31">
        <v>0.2</v>
      </c>
      <c r="C44" s="32">
        <v>0.22</v>
      </c>
      <c r="D44" s="30" t="s">
        <v>65</v>
      </c>
      <c r="E44" s="31">
        <v>0.8</v>
      </c>
      <c r="F44" s="32">
        <v>0.13</v>
      </c>
      <c r="G44" s="30" t="s">
        <v>65</v>
      </c>
      <c r="H44" s="31">
        <v>0.2</v>
      </c>
      <c r="I44" s="32">
        <v>0.03</v>
      </c>
      <c r="J44" s="30" t="s">
        <v>65</v>
      </c>
      <c r="K44" s="31">
        <v>0.6</v>
      </c>
      <c r="L44" s="32">
        <v>7.0000000000000007E-2</v>
      </c>
    </row>
    <row r="45" spans="1:12" x14ac:dyDescent="0.2">
      <c r="A45" s="18" t="s">
        <v>12</v>
      </c>
    </row>
  </sheetData>
  <mergeCells count="5">
    <mergeCell ref="A13:L13"/>
    <mergeCell ref="A24:L24"/>
    <mergeCell ref="A35:L35"/>
    <mergeCell ref="A1:L1"/>
    <mergeCell ref="A2:L2"/>
  </mergeCells>
  <pageMargins left="0.2" right="0.2" top="0.75" bottom="0.2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35"/>
  <sheetViews>
    <sheetView rightToLeft="1" topLeftCell="A16" workbookViewId="0">
      <selection activeCell="H48" sqref="H48"/>
    </sheetView>
  </sheetViews>
  <sheetFormatPr defaultRowHeight="14.25" x14ac:dyDescent="0.2"/>
  <cols>
    <col min="2" max="2" width="29.5" customWidth="1"/>
    <col min="4" max="4" width="14.375" customWidth="1"/>
    <col min="5" max="5" width="29.25" customWidth="1"/>
    <col min="7" max="7" width="12.5" customWidth="1"/>
    <col min="10" max="10" width="11.875" customWidth="1"/>
  </cols>
  <sheetData>
    <row r="3" spans="2:8" ht="18" x14ac:dyDescent="0.25">
      <c r="B3" s="122" t="s">
        <v>111</v>
      </c>
      <c r="C3" s="122"/>
      <c r="D3" s="122"/>
    </row>
    <row r="4" spans="2:8" ht="15" x14ac:dyDescent="0.25">
      <c r="B4" s="36" t="s">
        <v>148</v>
      </c>
      <c r="C4" s="37"/>
      <c r="D4" s="37"/>
    </row>
    <row r="5" spans="2:8" ht="15" x14ac:dyDescent="0.25">
      <c r="B5" s="36" t="s">
        <v>150</v>
      </c>
      <c r="C5" s="37"/>
      <c r="D5" s="37"/>
    </row>
    <row r="6" spans="2:8" ht="15" x14ac:dyDescent="0.25">
      <c r="B6" s="36" t="s">
        <v>108</v>
      </c>
      <c r="C6" s="37"/>
      <c r="D6" s="37"/>
    </row>
    <row r="7" spans="2:8" ht="15" x14ac:dyDescent="0.25">
      <c r="B7" s="36" t="s">
        <v>107</v>
      </c>
      <c r="C7" s="37"/>
      <c r="D7" s="37"/>
    </row>
    <row r="8" spans="2:8" s="14" customFormat="1" ht="15" x14ac:dyDescent="0.25">
      <c r="B8" s="38"/>
      <c r="C8" s="39"/>
      <c r="D8" s="39"/>
      <c r="F8" s="38"/>
      <c r="G8" s="39"/>
      <c r="H8" s="39"/>
    </row>
    <row r="9" spans="2:8" s="14" customFormat="1" ht="18" x14ac:dyDescent="0.25">
      <c r="B9" s="40" t="s">
        <v>152</v>
      </c>
      <c r="C9" s="40"/>
      <c r="D9" s="40"/>
      <c r="E9" s="41"/>
      <c r="F9" s="41"/>
      <c r="G9" s="39"/>
      <c r="H9" s="39"/>
    </row>
    <row r="10" spans="2:8" s="14" customFormat="1" ht="15" x14ac:dyDescent="0.25">
      <c r="B10" s="36" t="s">
        <v>149</v>
      </c>
      <c r="C10" s="37"/>
      <c r="D10" s="37"/>
      <c r="G10" s="39"/>
      <c r="H10" s="39"/>
    </row>
    <row r="11" spans="2:8" s="14" customFormat="1" ht="15" x14ac:dyDescent="0.25">
      <c r="B11" s="36" t="s">
        <v>151</v>
      </c>
      <c r="C11" s="37"/>
      <c r="D11" s="37"/>
      <c r="G11" s="39"/>
      <c r="H11" s="39"/>
    </row>
    <row r="12" spans="2:8" s="14" customFormat="1" ht="15" x14ac:dyDescent="0.25">
      <c r="B12" s="36" t="s">
        <v>109</v>
      </c>
      <c r="C12" s="37"/>
      <c r="D12" s="37"/>
      <c r="G12" s="39"/>
      <c r="H12" s="39"/>
    </row>
    <row r="13" spans="2:8" s="14" customFormat="1" ht="15" x14ac:dyDescent="0.25">
      <c r="B13" s="36" t="s">
        <v>110</v>
      </c>
      <c r="C13" s="37"/>
      <c r="D13" s="37"/>
      <c r="G13" s="39"/>
      <c r="H13" s="39"/>
    </row>
    <row r="14" spans="2:8" s="14" customFormat="1" ht="15" x14ac:dyDescent="0.25">
      <c r="B14" s="38"/>
      <c r="C14" s="39"/>
      <c r="D14" s="39"/>
      <c r="F14" s="38"/>
      <c r="G14" s="39"/>
      <c r="H14" s="39"/>
    </row>
    <row r="15" spans="2:8" s="14" customFormat="1" ht="15" x14ac:dyDescent="0.25">
      <c r="B15" s="38"/>
      <c r="C15" s="39"/>
      <c r="D15" s="39"/>
      <c r="F15" s="38"/>
      <c r="G15" s="39"/>
      <c r="H15" s="39"/>
    </row>
    <row r="17" spans="2:7" ht="20.25" x14ac:dyDescent="0.2">
      <c r="B17" s="100" t="s">
        <v>156</v>
      </c>
      <c r="C17" s="100"/>
      <c r="D17" s="100"/>
      <c r="E17" s="100"/>
      <c r="F17" s="100"/>
      <c r="G17" s="100"/>
    </row>
    <row r="18" spans="2:7" ht="18" x14ac:dyDescent="0.25">
      <c r="B18" s="120" t="s">
        <v>103</v>
      </c>
      <c r="C18" s="120"/>
      <c r="D18" s="120"/>
      <c r="E18" s="120"/>
      <c r="F18" s="120"/>
      <c r="G18" s="120"/>
    </row>
    <row r="19" spans="2:7" ht="15" x14ac:dyDescent="0.25">
      <c r="B19" s="10" t="s">
        <v>157</v>
      </c>
      <c r="C19" s="12" t="s">
        <v>4</v>
      </c>
      <c r="D19" s="12" t="s">
        <v>47</v>
      </c>
      <c r="E19" s="10" t="s">
        <v>104</v>
      </c>
      <c r="F19" s="12" t="s">
        <v>4</v>
      </c>
      <c r="G19" s="12" t="s">
        <v>47</v>
      </c>
    </row>
    <row r="20" spans="2:7" x14ac:dyDescent="0.2">
      <c r="B20" s="35" t="s">
        <v>136</v>
      </c>
      <c r="C20" s="72">
        <v>0.49</v>
      </c>
      <c r="D20" s="4">
        <v>3045</v>
      </c>
      <c r="E20" s="35" t="s">
        <v>1</v>
      </c>
      <c r="F20" s="72">
        <v>0.15</v>
      </c>
      <c r="G20" s="4">
        <v>835</v>
      </c>
    </row>
    <row r="21" spans="2:7" x14ac:dyDescent="0.2">
      <c r="B21" s="35" t="s">
        <v>137</v>
      </c>
      <c r="C21" s="72">
        <v>0.45</v>
      </c>
      <c r="D21" s="4">
        <v>2818</v>
      </c>
      <c r="E21" s="35" t="s">
        <v>142</v>
      </c>
      <c r="F21" s="72">
        <v>0.39</v>
      </c>
      <c r="G21" s="4">
        <v>2113</v>
      </c>
    </row>
    <row r="22" spans="2:7" x14ac:dyDescent="0.2">
      <c r="B22" s="35" t="s">
        <v>132</v>
      </c>
      <c r="C22" s="83">
        <v>2E-3</v>
      </c>
      <c r="D22" s="4">
        <v>117</v>
      </c>
      <c r="E22" s="35" t="s">
        <v>2</v>
      </c>
      <c r="F22" s="72">
        <v>0.01</v>
      </c>
      <c r="G22" s="4">
        <v>46</v>
      </c>
    </row>
    <row r="23" spans="2:7" x14ac:dyDescent="0.2">
      <c r="B23" s="35" t="s">
        <v>133</v>
      </c>
      <c r="C23" s="83">
        <v>4.0000000000000001E-3</v>
      </c>
      <c r="D23" s="4">
        <v>245</v>
      </c>
      <c r="E23" s="35" t="s">
        <v>3</v>
      </c>
      <c r="F23" s="72">
        <v>0.45</v>
      </c>
      <c r="G23" s="4">
        <v>2488</v>
      </c>
    </row>
    <row r="24" spans="2:7" ht="15" x14ac:dyDescent="0.25">
      <c r="B24" s="9" t="s">
        <v>11</v>
      </c>
      <c r="C24" s="8"/>
      <c r="D24" s="13">
        <f>SUM(D20:D23)</f>
        <v>6225</v>
      </c>
      <c r="E24" s="9" t="s">
        <v>11</v>
      </c>
      <c r="F24" s="8"/>
      <c r="G24" s="13">
        <f>SUM(G20:G23)</f>
        <v>5482</v>
      </c>
    </row>
    <row r="25" spans="2:7" ht="18" x14ac:dyDescent="0.25">
      <c r="B25" s="121" t="s">
        <v>106</v>
      </c>
      <c r="C25" s="121"/>
      <c r="D25" s="121"/>
      <c r="E25" s="121"/>
      <c r="F25" s="121"/>
      <c r="G25" s="121"/>
    </row>
    <row r="26" spans="2:7" ht="15" x14ac:dyDescent="0.25">
      <c r="B26" s="10" t="s">
        <v>157</v>
      </c>
      <c r="C26" s="12" t="s">
        <v>4</v>
      </c>
      <c r="D26" s="12" t="s">
        <v>47</v>
      </c>
      <c r="E26" s="10" t="s">
        <v>104</v>
      </c>
      <c r="F26" s="12" t="s">
        <v>4</v>
      </c>
      <c r="G26" s="12" t="s">
        <v>47</v>
      </c>
    </row>
    <row r="27" spans="2:7" x14ac:dyDescent="0.2">
      <c r="B27" s="7" t="s">
        <v>134</v>
      </c>
      <c r="C27" s="72">
        <v>0.05</v>
      </c>
      <c r="D27" s="4">
        <v>247</v>
      </c>
      <c r="E27" s="7" t="s">
        <v>7</v>
      </c>
      <c r="F27" s="72">
        <v>0.53</v>
      </c>
      <c r="G27" s="4">
        <v>86</v>
      </c>
    </row>
    <row r="28" spans="2:7" x14ac:dyDescent="0.2">
      <c r="B28" s="7" t="s">
        <v>8</v>
      </c>
      <c r="C28" s="72">
        <v>0.09</v>
      </c>
      <c r="D28" s="4">
        <v>92</v>
      </c>
      <c r="E28" s="7" t="s">
        <v>8</v>
      </c>
      <c r="F28" s="72">
        <v>0.32</v>
      </c>
      <c r="G28" s="4">
        <v>52</v>
      </c>
    </row>
    <row r="29" spans="2:7" x14ac:dyDescent="0.2">
      <c r="B29" s="7" t="s">
        <v>161</v>
      </c>
      <c r="C29" s="72">
        <v>0.63</v>
      </c>
      <c r="D29" s="4">
        <v>614</v>
      </c>
      <c r="E29" s="7" t="s">
        <v>161</v>
      </c>
      <c r="F29" s="72">
        <v>0.11</v>
      </c>
      <c r="G29" s="4">
        <v>18</v>
      </c>
    </row>
    <row r="30" spans="2:7" x14ac:dyDescent="0.2">
      <c r="B30" s="7" t="s">
        <v>5</v>
      </c>
      <c r="C30" s="72" t="s">
        <v>105</v>
      </c>
      <c r="D30" s="3" t="s">
        <v>105</v>
      </c>
      <c r="E30" s="7" t="s">
        <v>5</v>
      </c>
      <c r="F30" s="72" t="s">
        <v>105</v>
      </c>
      <c r="G30" s="4">
        <v>4</v>
      </c>
    </row>
    <row r="31" spans="2:7" x14ac:dyDescent="0.2">
      <c r="B31" s="7" t="s">
        <v>163</v>
      </c>
      <c r="C31" s="72">
        <v>0.02</v>
      </c>
      <c r="D31" s="34">
        <v>16</v>
      </c>
      <c r="E31" s="7" t="s">
        <v>163</v>
      </c>
      <c r="F31" s="72">
        <v>0.02</v>
      </c>
      <c r="G31" s="4">
        <v>2</v>
      </c>
    </row>
    <row r="32" spans="2:7" x14ac:dyDescent="0.2">
      <c r="B32" s="7" t="s">
        <v>6</v>
      </c>
      <c r="C32" s="72">
        <v>0.1</v>
      </c>
      <c r="D32" s="34">
        <v>1</v>
      </c>
      <c r="E32" s="7" t="s">
        <v>6</v>
      </c>
      <c r="F32" s="72">
        <v>0.01</v>
      </c>
      <c r="G32" s="3" t="s">
        <v>105</v>
      </c>
    </row>
    <row r="33" spans="2:7" ht="15" x14ac:dyDescent="0.25">
      <c r="B33" s="9" t="s">
        <v>11</v>
      </c>
      <c r="C33" s="8"/>
      <c r="D33" s="13">
        <f>SUM(D27:D32)</f>
        <v>970</v>
      </c>
      <c r="E33" s="9" t="s">
        <v>11</v>
      </c>
      <c r="F33" s="8"/>
      <c r="G33" s="13">
        <f>SUM(G27:G32)</f>
        <v>162</v>
      </c>
    </row>
    <row r="35" spans="2:7" x14ac:dyDescent="0.2">
      <c r="B35" s="18" t="s">
        <v>12</v>
      </c>
    </row>
  </sheetData>
  <mergeCells count="4">
    <mergeCell ref="B18:G18"/>
    <mergeCell ref="B25:G25"/>
    <mergeCell ref="B17:G17"/>
    <mergeCell ref="B3:D3"/>
  </mergeCells>
  <pageMargins left="0.7" right="0.7" top="0" bottom="0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P35"/>
  <sheetViews>
    <sheetView rightToLeft="1" tabSelected="1" zoomScale="102" zoomScaleNormal="102" workbookViewId="0">
      <selection activeCell="Q20" sqref="Q20"/>
    </sheetView>
  </sheetViews>
  <sheetFormatPr defaultRowHeight="14.25" x14ac:dyDescent="0.2"/>
  <cols>
    <col min="1" max="1" width="4.5" customWidth="1"/>
    <col min="2" max="2" width="13.625" bestFit="1" customWidth="1"/>
    <col min="5" max="5" width="13.375" customWidth="1"/>
    <col min="7" max="7" width="9.125" customWidth="1"/>
    <col min="8" max="8" width="14" customWidth="1"/>
    <col min="11" max="11" width="14.5" customWidth="1"/>
    <col min="14" max="14" width="6.375" customWidth="1"/>
  </cols>
  <sheetData>
    <row r="2" spans="2:16" ht="25.5" customHeight="1" x14ac:dyDescent="0.2">
      <c r="B2" s="108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2:16" ht="17.25" customHeight="1" x14ac:dyDescent="0.2">
      <c r="B3" s="119" t="s">
        <v>160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6" x14ac:dyDescent="0.2">
      <c r="B4" s="23" t="s">
        <v>66</v>
      </c>
      <c r="C4" s="24" t="s">
        <v>47</v>
      </c>
      <c r="D4" s="25" t="s">
        <v>4</v>
      </c>
      <c r="E4" s="23" t="s">
        <v>66</v>
      </c>
      <c r="F4" s="24" t="s">
        <v>47</v>
      </c>
      <c r="G4" s="25" t="s">
        <v>4</v>
      </c>
      <c r="H4" s="23" t="s">
        <v>66</v>
      </c>
      <c r="I4" s="24" t="s">
        <v>47</v>
      </c>
      <c r="J4" s="25" t="s">
        <v>4</v>
      </c>
      <c r="K4" s="23" t="s">
        <v>66</v>
      </c>
      <c r="L4" s="24" t="s">
        <v>47</v>
      </c>
      <c r="M4" s="25" t="s">
        <v>4</v>
      </c>
    </row>
    <row r="5" spans="2:16" ht="15" x14ac:dyDescent="0.2">
      <c r="B5" s="26" t="s">
        <v>51</v>
      </c>
      <c r="C5" s="21">
        <v>214</v>
      </c>
      <c r="D5" s="27">
        <v>0.03</v>
      </c>
      <c r="E5" s="26" t="s">
        <v>17</v>
      </c>
      <c r="F5" s="21">
        <v>1126</v>
      </c>
      <c r="G5" s="27">
        <v>0.37</v>
      </c>
      <c r="H5" s="26" t="s">
        <v>67</v>
      </c>
      <c r="I5" s="21">
        <v>865</v>
      </c>
      <c r="J5" s="27">
        <v>0.28999999999999998</v>
      </c>
      <c r="K5" s="26" t="s">
        <v>73</v>
      </c>
      <c r="L5" s="21">
        <v>824</v>
      </c>
      <c r="M5" s="27">
        <v>0.27</v>
      </c>
    </row>
    <row r="6" spans="2:16" ht="15.75" customHeight="1" x14ac:dyDescent="0.2">
      <c r="B6" s="28" t="s">
        <v>52</v>
      </c>
      <c r="C6" s="22">
        <v>32</v>
      </c>
      <c r="D6" s="29">
        <v>0.15</v>
      </c>
      <c r="E6" s="28" t="s">
        <v>61</v>
      </c>
      <c r="F6" s="22">
        <v>277</v>
      </c>
      <c r="G6" s="29">
        <v>0.25</v>
      </c>
      <c r="H6" s="28" t="s">
        <v>68</v>
      </c>
      <c r="I6" s="22">
        <v>283</v>
      </c>
      <c r="J6" s="29">
        <v>0.33</v>
      </c>
      <c r="K6" s="28" t="s">
        <v>74</v>
      </c>
      <c r="L6" s="22">
        <v>65.400000000000006</v>
      </c>
      <c r="M6" s="29">
        <v>0.15</v>
      </c>
      <c r="P6" s="19"/>
    </row>
    <row r="7" spans="2:16" x14ac:dyDescent="0.2">
      <c r="B7" s="28" t="s">
        <v>79</v>
      </c>
      <c r="C7" s="22">
        <v>28</v>
      </c>
      <c r="D7" s="29">
        <v>0.13</v>
      </c>
      <c r="E7" s="28" t="s">
        <v>63</v>
      </c>
      <c r="F7" s="22">
        <v>149</v>
      </c>
      <c r="G7" s="29">
        <v>0.13</v>
      </c>
      <c r="H7" s="28" t="s">
        <v>69</v>
      </c>
      <c r="I7" s="22">
        <v>243</v>
      </c>
      <c r="J7" s="29">
        <v>0.28000000000000003</v>
      </c>
      <c r="K7" s="28" t="s">
        <v>75</v>
      </c>
      <c r="L7" s="22">
        <v>37.5</v>
      </c>
      <c r="M7" s="29">
        <v>0.09</v>
      </c>
      <c r="P7" s="19"/>
    </row>
    <row r="8" spans="2:16" x14ac:dyDescent="0.2">
      <c r="B8" s="28" t="s">
        <v>53</v>
      </c>
      <c r="C8" s="22">
        <v>17</v>
      </c>
      <c r="D8" s="29">
        <v>0.08</v>
      </c>
      <c r="E8" s="20" t="s">
        <v>60</v>
      </c>
      <c r="F8" s="22">
        <v>126</v>
      </c>
      <c r="G8" s="29">
        <v>0.11</v>
      </c>
      <c r="H8" s="28" t="s">
        <v>114</v>
      </c>
      <c r="I8" s="22">
        <v>95</v>
      </c>
      <c r="J8" s="29">
        <v>0.11</v>
      </c>
      <c r="K8" s="28" t="s">
        <v>90</v>
      </c>
      <c r="L8" s="22">
        <v>37.5</v>
      </c>
      <c r="M8" s="29">
        <v>0.09</v>
      </c>
      <c r="P8" s="19"/>
    </row>
    <row r="9" spans="2:16" x14ac:dyDescent="0.2">
      <c r="B9" s="28" t="s">
        <v>55</v>
      </c>
      <c r="C9" s="22">
        <v>16</v>
      </c>
      <c r="D9" s="29">
        <v>7.0000000000000007E-2</v>
      </c>
      <c r="E9" s="28" t="s">
        <v>62</v>
      </c>
      <c r="F9" s="22">
        <v>68</v>
      </c>
      <c r="G9" s="29">
        <v>0.06</v>
      </c>
      <c r="H9" s="28" t="s">
        <v>70</v>
      </c>
      <c r="I9" s="22">
        <v>67</v>
      </c>
      <c r="J9" s="29">
        <v>0.08</v>
      </c>
      <c r="K9" s="28" t="s">
        <v>116</v>
      </c>
      <c r="L9" s="22">
        <v>35.5</v>
      </c>
      <c r="M9" s="29">
        <v>0.08</v>
      </c>
      <c r="P9" s="19"/>
    </row>
    <row r="10" spans="2:16" x14ac:dyDescent="0.2">
      <c r="B10" s="28" t="s">
        <v>113</v>
      </c>
      <c r="C10" s="22">
        <v>14</v>
      </c>
      <c r="D10" s="29">
        <v>7.0000000000000007E-2</v>
      </c>
      <c r="E10" s="28" t="s">
        <v>64</v>
      </c>
      <c r="F10" s="22">
        <v>66</v>
      </c>
      <c r="G10" s="29">
        <v>0.06</v>
      </c>
      <c r="H10" s="28" t="s">
        <v>95</v>
      </c>
      <c r="I10" s="22">
        <v>46</v>
      </c>
      <c r="J10" s="29">
        <v>0.05</v>
      </c>
      <c r="K10" s="28" t="s">
        <v>115</v>
      </c>
      <c r="L10" s="22">
        <v>28.8</v>
      </c>
      <c r="M10" s="29">
        <v>7.0000000000000007E-2</v>
      </c>
      <c r="P10" s="19"/>
    </row>
    <row r="11" spans="2:16" x14ac:dyDescent="0.2">
      <c r="B11" s="28" t="s">
        <v>59</v>
      </c>
      <c r="C11" s="22">
        <v>53</v>
      </c>
      <c r="D11" s="29">
        <v>0.25</v>
      </c>
      <c r="E11" s="28" t="s">
        <v>59</v>
      </c>
      <c r="F11" s="22">
        <v>238</v>
      </c>
      <c r="G11" s="29">
        <v>0.21</v>
      </c>
      <c r="H11" s="28" t="s">
        <v>59</v>
      </c>
      <c r="I11" s="22">
        <v>85</v>
      </c>
      <c r="J11" s="29">
        <v>0.1</v>
      </c>
      <c r="K11" s="28" t="s">
        <v>59</v>
      </c>
      <c r="L11" s="22">
        <v>111.8</v>
      </c>
      <c r="M11" s="29">
        <v>0.26</v>
      </c>
      <c r="P11" s="19"/>
    </row>
    <row r="12" spans="2:16" x14ac:dyDescent="0.2">
      <c r="B12" s="30" t="s">
        <v>65</v>
      </c>
      <c r="C12" s="31">
        <v>56</v>
      </c>
      <c r="D12" s="32">
        <v>0.26</v>
      </c>
      <c r="E12" s="30" t="s">
        <v>65</v>
      </c>
      <c r="F12" s="31">
        <v>202</v>
      </c>
      <c r="G12" s="32">
        <v>0.18</v>
      </c>
      <c r="H12" s="30" t="s">
        <v>65</v>
      </c>
      <c r="I12" s="31">
        <v>46</v>
      </c>
      <c r="J12" s="32">
        <v>0.05</v>
      </c>
      <c r="K12" s="30" t="s">
        <v>65</v>
      </c>
      <c r="L12" s="31">
        <v>117.7</v>
      </c>
      <c r="M12" s="32">
        <v>0.27</v>
      </c>
      <c r="P12" s="19"/>
    </row>
    <row r="14" spans="2:16" ht="18.75" customHeight="1" x14ac:dyDescent="0.2">
      <c r="B14" s="119" t="s">
        <v>144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2:16" x14ac:dyDescent="0.2">
      <c r="B15" s="23" t="s">
        <v>66</v>
      </c>
      <c r="C15" s="24" t="s">
        <v>47</v>
      </c>
      <c r="D15" s="25" t="s">
        <v>4</v>
      </c>
      <c r="E15" s="23" t="s">
        <v>66</v>
      </c>
      <c r="F15" s="24" t="s">
        <v>47</v>
      </c>
      <c r="G15" s="25" t="s">
        <v>4</v>
      </c>
      <c r="H15" s="23" t="s">
        <v>66</v>
      </c>
      <c r="I15" s="24" t="s">
        <v>47</v>
      </c>
      <c r="J15" s="25" t="s">
        <v>4</v>
      </c>
      <c r="K15" s="23" t="s">
        <v>66</v>
      </c>
      <c r="L15" s="24" t="s">
        <v>47</v>
      </c>
      <c r="M15" s="25" t="s">
        <v>4</v>
      </c>
    </row>
    <row r="16" spans="2:16" ht="15" x14ac:dyDescent="0.2">
      <c r="B16" s="26" t="s">
        <v>51</v>
      </c>
      <c r="C16" s="21">
        <v>98</v>
      </c>
      <c r="D16" s="27">
        <v>0.04</v>
      </c>
      <c r="E16" s="26" t="s">
        <v>17</v>
      </c>
      <c r="F16" s="21">
        <v>662</v>
      </c>
      <c r="G16" s="27">
        <v>0.28999999999999998</v>
      </c>
      <c r="H16" s="26" t="s">
        <v>67</v>
      </c>
      <c r="I16" s="21">
        <v>965</v>
      </c>
      <c r="J16" s="27">
        <v>0.42</v>
      </c>
      <c r="K16" s="26" t="s">
        <v>73</v>
      </c>
      <c r="L16" s="21">
        <v>578</v>
      </c>
      <c r="M16" s="27">
        <v>0.25</v>
      </c>
    </row>
    <row r="17" spans="2:14" x14ac:dyDescent="0.2">
      <c r="B17" s="28" t="s">
        <v>93</v>
      </c>
      <c r="C17" s="22">
        <v>40</v>
      </c>
      <c r="D17" s="29">
        <v>0.41</v>
      </c>
      <c r="E17" s="28" t="s">
        <v>84</v>
      </c>
      <c r="F17" s="22">
        <v>189</v>
      </c>
      <c r="G17" s="29">
        <v>0.28999999999999998</v>
      </c>
      <c r="H17" s="28" t="s">
        <v>70</v>
      </c>
      <c r="I17" s="22">
        <v>488</v>
      </c>
      <c r="J17" s="29">
        <v>0.51</v>
      </c>
      <c r="K17" s="28" t="s">
        <v>75</v>
      </c>
      <c r="L17" s="22">
        <v>348</v>
      </c>
      <c r="M17" s="29">
        <v>0.6</v>
      </c>
    </row>
    <row r="18" spans="2:14" x14ac:dyDescent="0.2">
      <c r="B18" s="28" t="s">
        <v>52</v>
      </c>
      <c r="C18" s="22">
        <v>17</v>
      </c>
      <c r="D18" s="29">
        <v>0.17</v>
      </c>
      <c r="E18" s="28" t="s">
        <v>83</v>
      </c>
      <c r="F18" s="22">
        <v>162</v>
      </c>
      <c r="G18" s="29">
        <v>0.24</v>
      </c>
      <c r="H18" s="28" t="s">
        <v>69</v>
      </c>
      <c r="I18" s="22">
        <v>154</v>
      </c>
      <c r="J18" s="29">
        <v>0.16</v>
      </c>
      <c r="K18" s="28" t="s">
        <v>119</v>
      </c>
      <c r="L18" s="22">
        <v>53</v>
      </c>
      <c r="M18" s="29">
        <v>0.09</v>
      </c>
    </row>
    <row r="19" spans="2:14" x14ac:dyDescent="0.2">
      <c r="B19" s="28" t="s">
        <v>158</v>
      </c>
      <c r="C19" s="22">
        <v>10</v>
      </c>
      <c r="D19" s="29">
        <v>0.1</v>
      </c>
      <c r="E19" s="28" t="s">
        <v>64</v>
      </c>
      <c r="F19" s="22">
        <v>121</v>
      </c>
      <c r="G19" s="29">
        <v>0.18</v>
      </c>
      <c r="H19" t="s">
        <v>118</v>
      </c>
      <c r="I19" s="22">
        <v>108</v>
      </c>
      <c r="J19" s="29">
        <v>0.11</v>
      </c>
      <c r="K19" s="28" t="s">
        <v>120</v>
      </c>
      <c r="L19" s="22">
        <v>43</v>
      </c>
      <c r="M19" s="29">
        <v>7.0000000000000007E-2</v>
      </c>
    </row>
    <row r="20" spans="2:14" x14ac:dyDescent="0.2">
      <c r="B20" s="28" t="s">
        <v>159</v>
      </c>
      <c r="C20" s="22">
        <v>5</v>
      </c>
      <c r="D20" s="29">
        <v>0.05</v>
      </c>
      <c r="E20" s="28" t="s">
        <v>61</v>
      </c>
      <c r="F20" s="22">
        <v>33</v>
      </c>
      <c r="G20" s="29">
        <v>0.05</v>
      </c>
      <c r="H20" s="28" t="s">
        <v>86</v>
      </c>
      <c r="I20" s="22">
        <v>35</v>
      </c>
      <c r="J20" s="29">
        <v>0.04</v>
      </c>
      <c r="K20" s="28" t="s">
        <v>90</v>
      </c>
      <c r="L20" s="22">
        <v>30</v>
      </c>
      <c r="M20" s="29">
        <v>0.05</v>
      </c>
    </row>
    <row r="21" spans="2:14" x14ac:dyDescent="0.2">
      <c r="B21" s="28" t="s">
        <v>117</v>
      </c>
      <c r="C21" s="22">
        <v>5</v>
      </c>
      <c r="D21" s="29">
        <v>0.05</v>
      </c>
      <c r="E21" s="28" t="s">
        <v>85</v>
      </c>
      <c r="F21" s="22">
        <v>28</v>
      </c>
      <c r="G21" s="29">
        <v>0.04</v>
      </c>
      <c r="H21" s="28" t="s">
        <v>71</v>
      </c>
      <c r="I21" s="22">
        <v>33</v>
      </c>
      <c r="J21" s="29">
        <v>0.03</v>
      </c>
      <c r="K21" s="28" t="s">
        <v>99</v>
      </c>
      <c r="L21" s="22">
        <v>24</v>
      </c>
      <c r="M21" s="29">
        <v>0.04</v>
      </c>
    </row>
    <row r="22" spans="2:14" x14ac:dyDescent="0.2">
      <c r="B22" s="28" t="s">
        <v>59</v>
      </c>
      <c r="C22" s="22">
        <v>15</v>
      </c>
      <c r="D22" s="29">
        <v>0.15</v>
      </c>
      <c r="E22" s="28" t="s">
        <v>59</v>
      </c>
      <c r="F22" s="22">
        <v>80</v>
      </c>
      <c r="G22" s="29">
        <v>0.12</v>
      </c>
      <c r="H22" s="28" t="s">
        <v>59</v>
      </c>
      <c r="I22" s="22">
        <v>97</v>
      </c>
      <c r="J22" s="29">
        <v>0.1</v>
      </c>
      <c r="K22" s="28" t="s">
        <v>59</v>
      </c>
      <c r="L22" s="22">
        <v>53</v>
      </c>
      <c r="M22" s="29">
        <v>0.09</v>
      </c>
    </row>
    <row r="23" spans="2:14" x14ac:dyDescent="0.2">
      <c r="B23" s="30" t="s">
        <v>65</v>
      </c>
      <c r="C23" s="31">
        <v>7</v>
      </c>
      <c r="D23" s="32">
        <v>7.0000000000000007E-2</v>
      </c>
      <c r="E23" s="30" t="s">
        <v>65</v>
      </c>
      <c r="F23" s="31">
        <v>49</v>
      </c>
      <c r="G23" s="32">
        <v>7.0000000000000007E-2</v>
      </c>
      <c r="H23" s="30" t="s">
        <v>65</v>
      </c>
      <c r="I23" s="31">
        <v>51</v>
      </c>
      <c r="J23" s="32">
        <v>0.05</v>
      </c>
      <c r="K23" s="30" t="s">
        <v>65</v>
      </c>
      <c r="L23" s="31">
        <v>27</v>
      </c>
      <c r="M23" s="32">
        <v>0.05</v>
      </c>
    </row>
    <row r="25" spans="2:14" ht="18.75" customHeight="1" x14ac:dyDescent="0.2">
      <c r="B25" s="119" t="s">
        <v>145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2:14" x14ac:dyDescent="0.2">
      <c r="B26" s="23" t="s">
        <v>66</v>
      </c>
      <c r="C26" s="24" t="s">
        <v>47</v>
      </c>
      <c r="D26" s="25" t="s">
        <v>4</v>
      </c>
      <c r="E26" s="23" t="s">
        <v>66</v>
      </c>
      <c r="F26" s="24" t="s">
        <v>47</v>
      </c>
      <c r="G26" s="25" t="s">
        <v>4</v>
      </c>
      <c r="H26" s="23" t="s">
        <v>66</v>
      </c>
      <c r="I26" s="24" t="s">
        <v>47</v>
      </c>
      <c r="J26" s="25" t="s">
        <v>4</v>
      </c>
      <c r="K26" s="23" t="s">
        <v>66</v>
      </c>
      <c r="L26" s="24" t="s">
        <v>47</v>
      </c>
      <c r="M26" s="25" t="s">
        <v>4</v>
      </c>
    </row>
    <row r="27" spans="2:14" ht="15" x14ac:dyDescent="0.2">
      <c r="B27" s="26" t="s">
        <v>51</v>
      </c>
      <c r="C27" s="21">
        <v>221</v>
      </c>
      <c r="D27" s="27">
        <v>0.28999999999999998</v>
      </c>
      <c r="E27" s="26" t="s">
        <v>17</v>
      </c>
      <c r="F27" s="21">
        <v>15</v>
      </c>
      <c r="G27" s="27">
        <v>0.02</v>
      </c>
      <c r="H27" s="26" t="s">
        <v>67</v>
      </c>
      <c r="I27" s="21">
        <v>436</v>
      </c>
      <c r="J27" s="27">
        <v>0.56999999999999995</v>
      </c>
      <c r="K27" s="26" t="s">
        <v>73</v>
      </c>
      <c r="L27" s="21">
        <v>99</v>
      </c>
      <c r="M27" s="27">
        <v>0.13</v>
      </c>
    </row>
    <row r="28" spans="2:14" x14ac:dyDescent="0.2">
      <c r="B28" s="28" t="s">
        <v>121</v>
      </c>
      <c r="C28" s="22">
        <v>97</v>
      </c>
      <c r="D28" s="29">
        <v>0.44</v>
      </c>
      <c r="E28" s="28" t="s">
        <v>62</v>
      </c>
      <c r="F28" s="22">
        <v>13</v>
      </c>
      <c r="G28" s="29">
        <v>0.87</v>
      </c>
      <c r="H28" s="28" t="s">
        <v>127</v>
      </c>
      <c r="I28" s="22">
        <v>343</v>
      </c>
      <c r="J28" s="29">
        <v>0.79</v>
      </c>
      <c r="K28" s="28" t="s">
        <v>129</v>
      </c>
      <c r="L28" s="22">
        <v>37</v>
      </c>
      <c r="M28" s="29">
        <v>0.38</v>
      </c>
      <c r="N28" s="19"/>
    </row>
    <row r="29" spans="2:14" x14ac:dyDescent="0.2">
      <c r="B29" s="28" t="s">
        <v>123</v>
      </c>
      <c r="C29" s="22">
        <v>43</v>
      </c>
      <c r="D29" s="29">
        <v>0.2</v>
      </c>
      <c r="E29" s="20" t="s">
        <v>125</v>
      </c>
      <c r="F29" s="22">
        <v>1</v>
      </c>
      <c r="G29" s="29">
        <v>7.0000000000000007E-2</v>
      </c>
      <c r="H29" s="28" t="s">
        <v>114</v>
      </c>
      <c r="I29" s="22">
        <v>92</v>
      </c>
      <c r="J29" s="29">
        <v>0.21</v>
      </c>
      <c r="K29" s="28" t="s">
        <v>130</v>
      </c>
      <c r="L29" s="22">
        <v>30</v>
      </c>
      <c r="M29" s="29">
        <v>0.3</v>
      </c>
      <c r="N29" s="19"/>
    </row>
    <row r="30" spans="2:14" x14ac:dyDescent="0.2">
      <c r="B30" s="28" t="s">
        <v>122</v>
      </c>
      <c r="C30" s="22">
        <v>26</v>
      </c>
      <c r="D30" s="29">
        <v>0.12</v>
      </c>
      <c r="E30" s="28" t="s">
        <v>126</v>
      </c>
      <c r="F30" s="22">
        <v>1</v>
      </c>
      <c r="G30" s="29">
        <v>0.05</v>
      </c>
      <c r="H30" s="20" t="s">
        <v>128</v>
      </c>
      <c r="I30" s="22">
        <v>1</v>
      </c>
      <c r="J30" s="42">
        <v>3.0000000000000001E-3</v>
      </c>
      <c r="K30" s="20" t="s">
        <v>75</v>
      </c>
      <c r="L30" s="22">
        <v>24</v>
      </c>
      <c r="M30" s="47">
        <v>0.25</v>
      </c>
      <c r="N30" s="19"/>
    </row>
    <row r="31" spans="2:14" x14ac:dyDescent="0.2">
      <c r="B31" s="28" t="s">
        <v>79</v>
      </c>
      <c r="C31" s="22">
        <v>20</v>
      </c>
      <c r="D31" s="29">
        <v>0.09</v>
      </c>
      <c r="E31" s="28" t="s">
        <v>84</v>
      </c>
      <c r="F31" s="22">
        <v>0.3</v>
      </c>
      <c r="G31" s="29">
        <v>0.02</v>
      </c>
      <c r="H31" s="28" t="s">
        <v>70</v>
      </c>
      <c r="I31" s="22">
        <v>0.2</v>
      </c>
      <c r="J31" s="43">
        <v>2.9999999999999997E-4</v>
      </c>
      <c r="K31" s="28" t="s">
        <v>131</v>
      </c>
      <c r="L31" s="22">
        <v>3</v>
      </c>
      <c r="M31" s="47">
        <v>0.03</v>
      </c>
      <c r="N31" s="19"/>
    </row>
    <row r="32" spans="2:14" x14ac:dyDescent="0.2">
      <c r="B32" s="28" t="s">
        <v>124</v>
      </c>
      <c r="C32" s="22">
        <v>15</v>
      </c>
      <c r="D32" s="29">
        <v>7.0000000000000007E-2</v>
      </c>
      <c r="E32" s="28"/>
      <c r="F32" s="22"/>
      <c r="G32" s="29"/>
      <c r="H32" s="28"/>
      <c r="I32" s="22"/>
      <c r="J32" s="29"/>
      <c r="K32" s="28" t="s">
        <v>116</v>
      </c>
      <c r="L32" s="22">
        <v>2</v>
      </c>
      <c r="M32" s="29">
        <v>0.02</v>
      </c>
      <c r="N32" s="19"/>
    </row>
    <row r="33" spans="2:14" x14ac:dyDescent="0.2">
      <c r="B33" s="44" t="s">
        <v>65</v>
      </c>
      <c r="C33" s="45">
        <v>17</v>
      </c>
      <c r="D33" s="46">
        <v>0.08</v>
      </c>
      <c r="E33" s="30"/>
      <c r="F33" s="31"/>
      <c r="G33" s="32"/>
      <c r="H33" s="30"/>
      <c r="I33" s="31"/>
      <c r="J33" s="32"/>
      <c r="K33" s="30" t="s">
        <v>65</v>
      </c>
      <c r="L33" s="31">
        <v>2</v>
      </c>
      <c r="M33" s="32">
        <v>0.02</v>
      </c>
      <c r="N33" s="19"/>
    </row>
    <row r="35" spans="2:14" x14ac:dyDescent="0.2">
      <c r="B35" s="18" t="s">
        <v>12</v>
      </c>
    </row>
  </sheetData>
  <mergeCells count="4">
    <mergeCell ref="B2:M2"/>
    <mergeCell ref="B3:M3"/>
    <mergeCell ref="B14:M14"/>
    <mergeCell ref="B25:M25"/>
  </mergeCells>
  <pageMargins left="0.2" right="0.2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الالتزامات القائمة</vt:lpstr>
      <vt:lpstr>التوزيع الجغرافي</vt:lpstr>
      <vt:lpstr>التوزيع القطاعي</vt:lpstr>
      <vt:lpstr>الالتزامات الجديدة</vt:lpstr>
      <vt:lpstr>الجغرافي والنوعية</vt:lpstr>
      <vt:lpstr>القطاعي والاقاليم</vt:lpstr>
      <vt:lpstr>أهم اسواق العمليات</vt:lpstr>
      <vt:lpstr>التعويضات</vt:lpstr>
      <vt:lpstr>اهم اسواق المطالبات</vt:lpstr>
      <vt:lpstr>'الالتزامات الجديدة'!Print_Area</vt:lpstr>
      <vt:lpstr>'الالتزامات القائمة'!Print_Area</vt:lpstr>
      <vt:lpstr>التعويضات!Print_Area</vt:lpstr>
      <vt:lpstr>'التوزيع الجغرافي'!Print_Area</vt:lpstr>
      <vt:lpstr>'التوزيع القطاعي'!Print_Area</vt:lpstr>
      <vt:lpstr>'الجغرافي والنوعية'!Print_Area</vt:lpstr>
      <vt:lpstr>'القطاعي والاقاليم'!Print_Area</vt:lpstr>
      <vt:lpstr>'أهم اسواق العمليات'!Print_Area</vt:lpstr>
      <vt:lpstr>'اهم اسواق المطالبات'!Print_Area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Ahmed M. Eldabaa</cp:lastModifiedBy>
  <cp:lastPrinted>2020-10-06T06:58:14Z</cp:lastPrinted>
  <dcterms:created xsi:type="dcterms:W3CDTF">2020-09-11T15:56:38Z</dcterms:created>
  <dcterms:modified xsi:type="dcterms:W3CDTF">2021-05-17T05:59:45Z</dcterms:modified>
</cp:coreProperties>
</file>