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hamannet.sharepoint.com/sites/Research/Shared Documents/Research/قواعد البيانات/المفتوحة/2022 Update/"/>
    </mc:Choice>
  </mc:AlternateContent>
  <xr:revisionPtr revIDLastSave="5066" documentId="13_ncr:1_{49CFEF94-EA46-4EE4-AD60-5292B36090DB}" xr6:coauthVersionLast="47" xr6:coauthVersionMax="47" xr10:uidLastSave="{4577BCDA-F30D-4086-B406-2B9106D380D7}"/>
  <bookViews>
    <workbookView xWindow="-120" yWindow="-120" windowWidth="29040" windowHeight="15840" firstSheet="1" activeTab="1" xr2:uid="{00000000-000D-0000-FFFF-FFFF00000000}"/>
  </bookViews>
  <sheets>
    <sheet name="Database Description" sheetId="63" r:id="rId1"/>
    <sheet name="Content" sheetId="64" r:id="rId2"/>
    <sheet name="Total Arab-operations " sheetId="14" r:id="rId3"/>
    <sheet name="Total world-operations " sheetId="25" r:id="rId4"/>
    <sheet name="Arab-Outstanding Commitments" sheetId="18" r:id="rId5"/>
    <sheet name=" Arab-New Commitments" sheetId="17" r:id="rId6"/>
    <sheet name="Arab-Claims Paid" sheetId="16" r:id="rId7"/>
    <sheet name="Arab-Recoveries" sheetId="15" r:id="rId8"/>
    <sheet name="  by Guarantee operator " sheetId="44" r:id="rId9"/>
    <sheet name="  by Sector(MLT)" sheetId="20" r:id="rId10"/>
    <sheet name="  by Sector(PRI)" sheetId="61" r:id="rId11"/>
    <sheet name="Projection 2" sheetId="38" state="hidden" r:id="rId12"/>
    <sheet name=" %New Commi- total import " sheetId="47" r:id="rId13"/>
    <sheet name="New Commitments-total exp (val)" sheetId="41" state="hidden" r:id="rId14"/>
  </sheets>
  <externalReferences>
    <externalReference r:id="rId15"/>
    <externalReference r:id="rId16"/>
  </externalReferences>
  <definedNames>
    <definedName name="__123Graph_ATEST1" hidden="1">[1]REER!$AZ$144:$AZ$210</definedName>
    <definedName name="currency">IF(ISNA(VLOOKUP([2]InputBasics!$C$2,[2]LookUp!$E$2:$E$34,1,FALSE)),IF(ISNA(VLOOKUP([2]InputBasics!$C$2,[2]LookUp!$F$2:$F$44,1,FALSE)),"XDC","EUR"),"USD")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8">'  by Guarantee operator '!$B$1:$H$20</definedName>
    <definedName name="_xlnm.Print_Area" localSheetId="9">'  by Sector(MLT)'!$A$1:$G$44</definedName>
    <definedName name="_xlnm.Print_Area" localSheetId="10">'  by Sector(PRI)'!$A$1:$G$25</definedName>
    <definedName name="_xlnm.Print_Area" localSheetId="12">' %New Commi- total import '!$A$2:$I$28</definedName>
    <definedName name="_xlnm.Print_Area" localSheetId="5">' Arab-New Commitments'!$A$2:$J$29</definedName>
    <definedName name="_xlnm.Print_Area" localSheetId="6">'Arab-Claims Paid'!$A$2:$J$29</definedName>
    <definedName name="_xlnm.Print_Area" localSheetId="4">'Arab-Outstanding Commitments'!$A$2:$J$29</definedName>
    <definedName name="_xlnm.Print_Area" localSheetId="7">'Arab-Recoveries'!$A$2:$J$30</definedName>
    <definedName name="_xlnm.Print_Area" localSheetId="1">Content!$B$13:$C$13</definedName>
    <definedName name="_xlnm.Print_Area" localSheetId="0">'Database Description'!$A$4:$B$7</definedName>
    <definedName name="_xlnm.Print_Area" localSheetId="2">'Total Arab-operations '!$B$2:$J$32</definedName>
    <definedName name="_xlnm.Print_Area" localSheetId="3">'Total world-operations '!$B$2:$I$33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8" l="1"/>
  <c r="G12" i="38" l="1"/>
  <c r="O49" i="41" l="1"/>
  <c r="N49" i="41" s="1"/>
  <c r="H53" i="41"/>
  <c r="H52" i="41"/>
  <c r="H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J38" i="41"/>
  <c r="H38" i="41"/>
  <c r="J37" i="41"/>
  <c r="H37" i="41"/>
  <c r="J36" i="41"/>
  <c r="H36" i="41"/>
  <c r="J35" i="41"/>
  <c r="H35" i="41"/>
  <c r="J34" i="41"/>
  <c r="H34" i="41"/>
  <c r="J33" i="41"/>
  <c r="H33" i="41"/>
  <c r="F11" i="38" l="1"/>
  <c r="G13" i="38" l="1"/>
  <c r="G14" i="38"/>
  <c r="G11" i="38"/>
  <c r="F13" i="38"/>
  <c r="F14" i="38"/>
  <c r="G9" i="38"/>
  <c r="F9" i="38"/>
  <c r="G8" i="38"/>
  <c r="F8" i="38"/>
  <c r="G7" i="38"/>
  <c r="F7" i="38"/>
  <c r="G6" i="38"/>
  <c r="F6" i="38"/>
</calcChain>
</file>

<file path=xl/sharedStrings.xml><?xml version="1.0" encoding="utf-8"?>
<sst xmlns="http://schemas.openxmlformats.org/spreadsheetml/2006/main" count="725" uniqueCount="208">
  <si>
    <t>Country / Year</t>
  </si>
  <si>
    <t>النصف الاول
 من 2021</t>
  </si>
  <si>
    <t>الدولة / السنة</t>
  </si>
  <si>
    <t>Algeria</t>
  </si>
  <si>
    <t>الجزائر</t>
  </si>
  <si>
    <t>Bahrain</t>
  </si>
  <si>
    <t>البحرين</t>
  </si>
  <si>
    <t>Comoros</t>
  </si>
  <si>
    <t>Djibouti</t>
  </si>
  <si>
    <t>جيبوتي</t>
  </si>
  <si>
    <t>Egypt</t>
  </si>
  <si>
    <t>مصر</t>
  </si>
  <si>
    <t>Iraq</t>
  </si>
  <si>
    <t>العراق</t>
  </si>
  <si>
    <t>Jordan</t>
  </si>
  <si>
    <t>الأردن</t>
  </si>
  <si>
    <t>Kuwait</t>
  </si>
  <si>
    <t>الكويت</t>
  </si>
  <si>
    <t>Lebanon</t>
  </si>
  <si>
    <t>لبنان</t>
  </si>
  <si>
    <t>Libya</t>
  </si>
  <si>
    <t>ليبيا</t>
  </si>
  <si>
    <t>Mauritania</t>
  </si>
  <si>
    <t>موريتانيا</t>
  </si>
  <si>
    <t>Morocco</t>
  </si>
  <si>
    <t>المغرب</t>
  </si>
  <si>
    <t>Oman</t>
  </si>
  <si>
    <t>سلطنة عمان</t>
  </si>
  <si>
    <t>Palestine</t>
  </si>
  <si>
    <t>فلسطين</t>
  </si>
  <si>
    <t>Qatar</t>
  </si>
  <si>
    <t>قطر</t>
  </si>
  <si>
    <t>Saudi Arabia</t>
  </si>
  <si>
    <t>السعودية</t>
  </si>
  <si>
    <t>Somalia</t>
  </si>
  <si>
    <t>الصومال</t>
  </si>
  <si>
    <t>Sudan</t>
  </si>
  <si>
    <t>السودان</t>
  </si>
  <si>
    <t>Syria</t>
  </si>
  <si>
    <t>سوريا</t>
  </si>
  <si>
    <t>Tunisia</t>
  </si>
  <si>
    <t>تونس</t>
  </si>
  <si>
    <t>United Arab Emirates</t>
  </si>
  <si>
    <t>الامارات</t>
  </si>
  <si>
    <t>Yemen</t>
  </si>
  <si>
    <t>اليمن</t>
  </si>
  <si>
    <t>Total Arab Countries</t>
  </si>
  <si>
    <t>مجموع الدول العربية</t>
  </si>
  <si>
    <t>Total</t>
  </si>
  <si>
    <t>1H2020</t>
  </si>
  <si>
    <t>2H2020</t>
  </si>
  <si>
    <t>1H2021</t>
  </si>
  <si>
    <t>إئتمان الصادرات قصيرة المدى</t>
  </si>
  <si>
    <t>النصف الاول
 من 2020</t>
  </si>
  <si>
    <t>النصف الثاني
 من 2020</t>
  </si>
  <si>
    <t>Operation/Period</t>
  </si>
  <si>
    <t>العملية / الفترة</t>
  </si>
  <si>
    <t>إلتزامات قائمة (مليار دولار)</t>
  </si>
  <si>
    <t>التزامات جديدة  (مليار دولار)</t>
  </si>
  <si>
    <t>التعويضات المدفوعة (مليون دولار)</t>
  </si>
  <si>
    <t>التعويضات المستردة (مليون دولار)</t>
  </si>
  <si>
    <t xml:space="preserve">التأمين ضد المخاطر السياسية </t>
  </si>
  <si>
    <t>Political risk insurance</t>
  </si>
  <si>
    <t>Medium/Long-term export credit insurance</t>
  </si>
  <si>
    <t xml:space="preserve">Short-term export credit insurance </t>
  </si>
  <si>
    <t xml:space="preserve">إئتمان الصادرات متوسطة/طويلة المدى </t>
  </si>
  <si>
    <t>Business Line / Period</t>
  </si>
  <si>
    <t>نوع العملية / الفترة</t>
  </si>
  <si>
    <t>المجموع</t>
  </si>
  <si>
    <t>Additional Product 1</t>
  </si>
  <si>
    <t>منتجات إضافية 1</t>
  </si>
  <si>
    <t>* منتجات إضافية 1 : تشمل التأمين ضد عدم سداد المدين للديون ؛ ويتم توفير التزام الدين دون الحاجة إلى استخدام رأس المال لتمويل التصدير أو التجارة الدولية.</t>
  </si>
  <si>
    <r>
      <rPr>
        <b/>
        <sz val="9"/>
        <color theme="1"/>
        <rFont val="Times New Roman"/>
        <family val="1"/>
      </rPr>
      <t>*Additional Product 1</t>
    </r>
    <r>
      <rPr>
        <sz val="9"/>
        <color theme="1"/>
        <rFont val="Times New Roman"/>
        <family val="1"/>
      </rPr>
      <t>: Includes insurance against non-payment by the debt obligor; and the debt obligation is provided without any requirement that the
 capital be used to finance an export or international trade.</t>
    </r>
  </si>
  <si>
    <t>الترتيب
 حسب 2020</t>
  </si>
  <si>
    <t>Rank 2020</t>
  </si>
  <si>
    <r>
      <rPr>
        <b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 xml:space="preserve"> </t>
    </r>
    <r>
      <rPr>
        <sz val="10"/>
        <color theme="1"/>
        <rFont val="Times New Roman"/>
        <family val="1"/>
      </rPr>
      <t>Bern Union Data Base</t>
    </r>
  </si>
  <si>
    <r>
      <rPr>
        <b/>
        <sz val="10"/>
        <color theme="1"/>
        <rFont val="Times New Roman"/>
        <family val="1"/>
      </rPr>
      <t>المصدر :</t>
    </r>
    <r>
      <rPr>
        <sz val="10"/>
        <color theme="1"/>
        <rFont val="Times New Roman"/>
        <family val="2"/>
      </rPr>
      <t xml:space="preserve"> قاعدة بيانات إتحاد بيرن </t>
    </r>
  </si>
  <si>
    <t>Operatore / Period</t>
  </si>
  <si>
    <t>القائم بعملية الضمان  / الفترة</t>
  </si>
  <si>
    <t xml:space="preserve">القطاع الخاص  </t>
  </si>
  <si>
    <t>Energy</t>
  </si>
  <si>
    <t>الطاقة</t>
  </si>
  <si>
    <t>Infrastructure</t>
  </si>
  <si>
    <t>البنية التحتية</t>
  </si>
  <si>
    <t>Manufacturing</t>
  </si>
  <si>
    <t>التصنيع</t>
  </si>
  <si>
    <t>Natural resources</t>
  </si>
  <si>
    <t>الموارد الطبيعية</t>
  </si>
  <si>
    <t>Nonspecific</t>
  </si>
  <si>
    <t>غير محدد</t>
  </si>
  <si>
    <t>Other/Multiple</t>
  </si>
  <si>
    <t xml:space="preserve">قطاعات أخرى </t>
  </si>
  <si>
    <t>Renewable Energy</t>
  </si>
  <si>
    <t>الطاقة المتجددة</t>
  </si>
  <si>
    <t>Transportation</t>
  </si>
  <si>
    <t>النقل</t>
  </si>
  <si>
    <t>UAE</t>
  </si>
  <si>
    <t>الإجمالي</t>
  </si>
  <si>
    <t xml:space="preserve"> </t>
  </si>
  <si>
    <r>
      <rPr>
        <b/>
        <sz val="10"/>
        <color theme="1"/>
        <rFont val="Times New Roman"/>
        <family val="1"/>
      </rPr>
      <t>المصدر :</t>
    </r>
    <r>
      <rPr>
        <sz val="10"/>
        <color theme="1"/>
        <rFont val="Times New Roman"/>
        <family val="2"/>
      </rPr>
      <t xml:space="preserve"> إتحاد بيرن &amp; بحوث ضمان</t>
    </r>
  </si>
  <si>
    <r>
      <rPr>
        <b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 xml:space="preserve"> </t>
    </r>
    <r>
      <rPr>
        <sz val="10"/>
        <color theme="1"/>
        <rFont val="Times New Roman"/>
        <family val="1"/>
      </rPr>
      <t>Bern Union &amp; DHAMAN Research</t>
    </r>
  </si>
  <si>
    <t>التزامات جديدة  (مليار دولار)/ New Commitments (USD. bn)</t>
  </si>
  <si>
    <t xml:space="preserve">التعويضات المدفوعة (مليون دولار)/ Claims Paid (USD. m) </t>
  </si>
  <si>
    <t>التعويضات المستردة (مليون دولار)/ Recoveries (USD. m)</t>
  </si>
  <si>
    <t>التزامات جديدة  (مليار دولار)/ New Commitments (USD bn)</t>
  </si>
  <si>
    <t>التعويضات المدفوعة (مليون دولار) / Claims Paid (USD m)</t>
  </si>
  <si>
    <t>التعويضات المستردة (مليون دولار)/ Recoveries (USD m)</t>
  </si>
  <si>
    <t>التعويضات المدفوعة (مليون دولار) /Claims Paid(USD.m)</t>
  </si>
  <si>
    <t>التعويضات المستردة (مليون دولار) /Recoveries (USD.m)</t>
  </si>
  <si>
    <t>Rank
 2020</t>
  </si>
  <si>
    <t xml:space="preserve"> Change compared to 1H2020  (%)</t>
  </si>
  <si>
    <t xml:space="preserve"> Change compared to 2H2020 (%)</t>
  </si>
  <si>
    <t>Outstanding Commitments (USD bn)</t>
  </si>
  <si>
    <t>New Commitments (USD bn)</t>
  </si>
  <si>
    <t>Claims Paid (USD m)</t>
  </si>
  <si>
    <t>Recoveries (USD m)</t>
  </si>
  <si>
    <t>التغير مقارنة بالنصف الثاني
 من عام  2020 (%)</t>
  </si>
  <si>
    <t>التغير مقارنة بالنصف الأول 
من عام 2020 (%)</t>
  </si>
  <si>
    <t>Saudi Arabia/السعودية</t>
  </si>
  <si>
    <t>Egypt/مصر</t>
  </si>
  <si>
    <t>Qatar/قطر</t>
  </si>
  <si>
    <t>Morocco/المغرب</t>
  </si>
  <si>
    <t>Others/ أخرى</t>
  </si>
  <si>
    <t>العمليات الجديدة  لتأمين الصادرات  السلعية في الدول العربية ،  2016-2020 (مليار دولار)</t>
  </si>
  <si>
    <t>New Commitments to insured merchandise exports  in Arab countries; 2016-2020 (USD bn)</t>
  </si>
  <si>
    <t>UAE/الامارات</t>
  </si>
  <si>
    <t>التزامات قائمة (مليار دولار)/ Outstanding Commitments (USD. bn)</t>
  </si>
  <si>
    <t>التزامات قائمة (مليار دولار)/ Outstanding Commitments (USD bn)</t>
  </si>
  <si>
    <t>التزامات قائمة (مليار دولار) / Outstanding Commitments (USD bn)</t>
  </si>
  <si>
    <t>تطورعمليات التأمين في الدول العربية وفق نوع الالتزام</t>
  </si>
  <si>
    <t xml:space="preserve">Evolution of Insurance Operations in  Arab Countries According to Commitment Type </t>
  </si>
  <si>
    <t>نسبة التغير (%)</t>
  </si>
  <si>
    <t xml:space="preserve">التغير  21/20  </t>
  </si>
  <si>
    <t xml:space="preserve">change 20/21  </t>
  </si>
  <si>
    <t>….</t>
  </si>
  <si>
    <t>حصة الدول العربية
Arab Share</t>
  </si>
  <si>
    <t>الإجمالي العربي
Arab Region</t>
  </si>
  <si>
    <t>التغير  21/20  (%)</t>
  </si>
  <si>
    <t xml:space="preserve">الإمارات </t>
  </si>
  <si>
    <t xml:space="preserve"> قطر</t>
  </si>
  <si>
    <t>change 20/21 (%)</t>
  </si>
  <si>
    <t>تطورالالتزامات القائمة في الدول العربية للفترة 2017-2021 ( مليار دولار)</t>
  </si>
  <si>
    <t xml:space="preserve"> السعودية</t>
  </si>
  <si>
    <t>Rank 2021</t>
  </si>
  <si>
    <t>تطورالالتزامات الجديدة في الدول العربية للفترة 2017-2021 (مليار دولار)</t>
  </si>
  <si>
    <t>تطور التعويضات المدفوعة في الدول العربية للفترة 2017-2021 (مليون دولار)</t>
  </si>
  <si>
    <t>تطور التعويضات المستردة في الدول العربية للفترة 2017-2021 (مليون دولار)</t>
  </si>
  <si>
    <t>الإمارات</t>
  </si>
  <si>
    <t>جزر القمر</t>
  </si>
  <si>
    <t>القطاع العام</t>
  </si>
  <si>
    <t>Public Sector</t>
  </si>
  <si>
    <t>Private Sector</t>
  </si>
  <si>
    <t>Evolution  of Insurance Commitments,Claims Paid and Recoveries
 in Arab Countries by Insurer Type,  2017-2021</t>
  </si>
  <si>
    <t>القطاع / السنة</t>
  </si>
  <si>
    <t>Sector / Year</t>
  </si>
  <si>
    <t>Share of Total
الحصة من الإجمالي</t>
  </si>
  <si>
    <t>change 20/21 (%)
التغير
 (%) 21/20</t>
  </si>
  <si>
    <t>Evolution  of  Insurance Commitments,Claims Paid and Recoveries
  in Arab Countries by Sector (MLT), 2019-2021</t>
  </si>
  <si>
    <t>Evolution of Insurance Commitments in Arab Countries by sector
  For the period 2019-2021 (Political Risk Insurance)</t>
  </si>
  <si>
    <t xml:space="preserve">  </t>
  </si>
  <si>
    <t>الالتزامات القائمة (مليار دولار) / Outstanding Commitments (USD bn)</t>
  </si>
  <si>
    <t>الالتزامات الجديدة  (مليار دولار)/ New Commitments (USD bn)</t>
  </si>
  <si>
    <t>تطورالتزامات التأمين في الدول العربية حسب القطاع  للفترة 2019-2021 (التأمين ضد المخاطر السياسية)</t>
  </si>
  <si>
    <t>الترتيب
 2021</t>
  </si>
  <si>
    <t xml:space="preserve">تطورنسبة تغطية إلتزامات التأمين الجديدة للواردات السلعية في الدول العربية للفترة 2017-2021 </t>
  </si>
  <si>
    <t>Rate of Coverage of Merchandise Imports by New Commimtments
 in Arab Countries  for the period 2017-2021</t>
  </si>
  <si>
    <t>Insurance Commitments in Arab Countries by Business Lines,  2017-2021</t>
  </si>
  <si>
    <t>حصة الدول العربية من إجمالي الالتزامات في العالم حسب نوع الأعمال لعامي 2020 و2021</t>
  </si>
  <si>
    <t>الإجمالي العالمي
Total World</t>
  </si>
  <si>
    <t>Arab Share in Global Commitments by Business Lines, 2020-2021</t>
  </si>
  <si>
    <t>Evolution of Outstanding Commitments in Arab Countries, 2017-2021 (USD bn)</t>
  </si>
  <si>
    <t>Evolution of New Commitments in Arab Countries, 2017-2021 (USD bn)</t>
  </si>
  <si>
    <t>Evolution of Claims Paid in Arab Countries, 2017-2021 (USD m)</t>
  </si>
  <si>
    <t>Evolution of Recoveries in Arab Countries, 2017-2021 (USD m)</t>
  </si>
  <si>
    <t>...</t>
  </si>
  <si>
    <t>تطور التزامات التأمين في الدول العربية وفقا لنوع العملية للفترة 2017-2021</t>
  </si>
  <si>
    <t xml:space="preserve"> change (%)</t>
  </si>
  <si>
    <t xml:space="preserve">تطورالتزامات وتعويضات التأمين في الدول العربية وفقا للقطاع (عمليات متوسطة /طويلة المدى) للفترة 2019-2021
</t>
  </si>
  <si>
    <t xml:space="preserve">الحصة
Share
 </t>
  </si>
  <si>
    <t>التغير(%)
change  (%)
  21/20</t>
  </si>
  <si>
    <t>تطور التزامات وتعويضات التأمين في الدول العربية وفق القائم بعملية التأمين للفترة 2017-202</t>
  </si>
  <si>
    <t xml:space="preserve">إلتزامات أخرى  </t>
  </si>
  <si>
    <t>التزامات قائمة (مليار دولار)/Outstanding Commitments (US$ bn)</t>
  </si>
  <si>
    <t>التزامات جديدة  (مليار دولار)/New Commitments  (US$ bn)</t>
  </si>
  <si>
    <t xml:space="preserve">التعويضات المدفوعة (مليون دولار)/ Claims Paid (US$ m) </t>
  </si>
  <si>
    <t>التعويضات المستردة (مليون دولار)/Recoveries  (US$ m)</t>
  </si>
  <si>
    <t>Other Commitments</t>
  </si>
  <si>
    <t xml:space="preserve">المحتوى </t>
  </si>
  <si>
    <t xml:space="preserve">Content </t>
  </si>
  <si>
    <t xml:space="preserve">  Insurance Operations in  Arab Countries According to Commitment Type  / تطورعمليات التأمين في الدول العربية وفق نوع الالتزامات</t>
  </si>
  <si>
    <t>حصة الدول العربية من إجمالي الالتزامات في العالم حسب نوع الأعمال/ Arab Share in Global Commitments by Business Lines</t>
  </si>
  <si>
    <r>
      <rPr>
        <b/>
        <sz val="18"/>
        <rFont val="Times New Roman"/>
        <family val="1"/>
      </rPr>
      <t xml:space="preserve">
1. مصادر البيانات :</t>
    </r>
    <r>
      <rPr>
        <sz val="10"/>
        <rFont val="Arial"/>
        <family val="2"/>
      </rPr>
      <t xml:space="preserve">
</t>
    </r>
    <r>
      <rPr>
        <sz val="14"/>
        <rFont val="Times New Roman"/>
        <family val="1"/>
      </rPr>
      <t xml:space="preserve"> </t>
    </r>
    <r>
      <rPr>
        <sz val="16"/>
        <rFont val="Times New Roman"/>
        <family val="1"/>
      </rPr>
      <t>تم الاعتماد بشكل كلي على بيانات إتحاد بيرن الخاصة بالمنطقة العربية والواردة إلينا خلال شهر سبتمبر 2022</t>
    </r>
    <r>
      <rPr>
        <sz val="16"/>
        <rFont val="Arial"/>
        <family val="2"/>
      </rPr>
      <t xml:space="preserve"> </t>
    </r>
    <r>
      <rPr>
        <sz val="10"/>
        <rFont val="Arial"/>
        <family val="2"/>
      </rPr>
      <t xml:space="preserve">
</t>
    </r>
    <r>
      <rPr>
        <b/>
        <sz val="18"/>
        <rFont val="Times New Roman"/>
        <family val="1"/>
      </rPr>
      <t xml:space="preserve">2. المحتوى :
</t>
    </r>
    <r>
      <rPr>
        <sz val="10"/>
        <rFont val="Arial"/>
        <family val="2"/>
      </rPr>
      <t xml:space="preserve">
</t>
    </r>
    <r>
      <rPr>
        <sz val="14"/>
        <rFont val="Times New Roman"/>
        <family val="1"/>
      </rPr>
      <t xml:space="preserve">تحتوي قاعدة البيانات على </t>
    </r>
    <r>
      <rPr>
        <b/>
        <sz val="14"/>
        <rFont val="Times New Roman"/>
        <family val="1"/>
      </rPr>
      <t>10 جداول</t>
    </r>
    <r>
      <rPr>
        <sz val="14"/>
        <rFont val="Times New Roman"/>
        <family val="1"/>
      </rPr>
      <t xml:space="preserve">:
- 5 جداول تم من خلالها متابعة أهم المؤشرات في مجال تأمين التجارة والاستثمار في المنطقة العربية ككل للفترة  2017-2021 .
- 5 جداول تم من خلالها رصد  عمليات التأمين القائمة والجديدة في جميع الدول العربية للفترة 2017- 2021 وكذلك رصد  التعويضات المدفوعة والمستردة لكل الدول العربية خلال نفس الفترة.
</t>
    </r>
    <r>
      <rPr>
        <b/>
        <sz val="18"/>
        <color rgb="FFC00000"/>
        <rFont val="Times New Roman"/>
        <family val="1"/>
      </rPr>
      <t xml:space="preserve">الملاحظات:
</t>
    </r>
    <r>
      <rPr>
        <sz val="14"/>
        <rFont val="Times New Roman"/>
        <family val="1"/>
      </rPr>
      <t xml:space="preserve">
</t>
    </r>
    <r>
      <rPr>
        <sz val="14"/>
        <color rgb="FFC00000"/>
        <rFont val="Times New Roman"/>
        <family val="1"/>
      </rPr>
      <t xml:space="preserve">* هذه البيانات  المتعلقة بتأمين التجارة والاستثمار في الدول العربية تم إصدارها بالتعاون مع جهة المصدر "اتحاد بيرن" وسيتم العمل على مزيد تطويرها خلال الاصدارات القادمة.
** يقصد بتأمين الصادرات: عمليات تأمين الصادرات الموجهة للدولة/ المنطقة (أي الواردات )  
***  كل الجداول جاهزة للطباعة
</t>
    </r>
    <r>
      <rPr>
        <sz val="14"/>
        <rFont val="Times New Roman"/>
        <family val="1"/>
      </rPr>
      <t xml:space="preserve">
</t>
    </r>
    <r>
      <rPr>
        <sz val="10"/>
        <rFont val="Arial"/>
        <family val="2"/>
      </rPr>
      <t xml:space="preserve">
</t>
    </r>
  </si>
  <si>
    <r>
      <t xml:space="preserve">
</t>
    </r>
    <r>
      <rPr>
        <b/>
        <sz val="18"/>
        <rFont val="Times New Roman"/>
        <family val="1"/>
      </rPr>
      <t>1. Data sources</t>
    </r>
    <r>
      <rPr>
        <sz val="10"/>
        <rFont val="Times New Roman"/>
        <family val="1"/>
      </rPr>
      <t xml:space="preserve">:
</t>
    </r>
    <r>
      <rPr>
        <sz val="13"/>
        <rFont val="Times New Roman"/>
        <family val="1"/>
      </rPr>
      <t>We relied entirely on Berne Union data for the Arab region for September 2022.</t>
    </r>
    <r>
      <rPr>
        <sz val="10"/>
        <rFont val="Times New Roman"/>
        <family val="1"/>
      </rPr>
      <t xml:space="preserve">
</t>
    </r>
    <r>
      <rPr>
        <b/>
        <sz val="18"/>
        <rFont val="Times New Roman"/>
        <family val="1"/>
      </rPr>
      <t>2. Content:</t>
    </r>
    <r>
      <rPr>
        <sz val="10"/>
        <rFont val="Times New Roman"/>
        <family val="1"/>
      </rPr>
      <t xml:space="preserve">
</t>
    </r>
    <r>
      <rPr>
        <sz val="13"/>
        <rFont val="Times New Roman"/>
        <family val="1"/>
      </rPr>
      <t xml:space="preserve">
The database contains </t>
    </r>
    <r>
      <rPr>
        <b/>
        <sz val="13"/>
        <rFont val="Times New Roman"/>
        <family val="1"/>
      </rPr>
      <t>10 tables:</t>
    </r>
    <r>
      <rPr>
        <sz val="13"/>
        <rFont val="Times New Roman"/>
        <family val="1"/>
      </rPr>
      <t xml:space="preserve">
- 5 tables, following the most important indicators of  trade and investment insurance in the  Arab region as a whole for the period 2017- 2021.
- 5 tables for monitoring outstading and new insurance operations for each Arab countries for the period 201- 2021, as well as monitoring  claims paid and Recoveries in all Arab countries during the same period.
</t>
    </r>
    <r>
      <rPr>
        <sz val="10"/>
        <rFont val="Times New Roman"/>
        <family val="1"/>
      </rPr>
      <t xml:space="preserve">
</t>
    </r>
    <r>
      <rPr>
        <b/>
        <sz val="18"/>
        <color rgb="FFC00000"/>
        <rFont val="Times New Roman"/>
        <family val="1"/>
      </rPr>
      <t>Notes :</t>
    </r>
    <r>
      <rPr>
        <sz val="10"/>
        <rFont val="Times New Roman"/>
        <family val="1"/>
      </rPr>
      <t xml:space="preserve">
</t>
    </r>
    <r>
      <rPr>
        <sz val="12"/>
        <rFont val="Times New Roman"/>
        <family val="1"/>
      </rPr>
      <t xml:space="preserve">
</t>
    </r>
    <r>
      <rPr>
        <sz val="13"/>
        <color rgb="FFC00000"/>
        <rFont val="Times New Roman"/>
        <family val="1"/>
      </rPr>
      <t>*This data on  trade and investment insurance in the Arab countries was published on cooperation with  "Bern Union",  and we will improve it further in the next publications.
* * We mean export insurance: insurance operations of export destined to the country/region (ie imports)
*** All tables are ready for printing</t>
    </r>
  </si>
  <si>
    <t>الالتزامات القائمة في الدول العربية للفترة 2017-2021/ Outstanding Commitments in Arab Countries 2017-2021</t>
  </si>
  <si>
    <t xml:space="preserve"> الالتزامات الجديدة في الدول العربية للفترة 2017-2021 /  New Commitments in  Arab Countries 2017-2021  </t>
  </si>
  <si>
    <t xml:space="preserve">التعويضات المدفوعة في الدول العربية للفترة 2017-2021 / Claims Paid in Arab Countries 2017-2021 </t>
  </si>
  <si>
    <t xml:space="preserve">التعويضات المستردة في الدول العربية للفترة 2017-2021 / Recoveries in Arab Countries 2017-2021 </t>
  </si>
  <si>
    <t xml:space="preserve">التزامات التأمين في الدول العربية وفق القائم بعملية التأمين للفترة 2017-2021  /   Insurance Commitments in  Arab Countries by Guarantee Operator 2017-2021
 </t>
  </si>
  <si>
    <t xml:space="preserve"> التزامات  التأمين في الدول العربية حسب القطاع  للفترة 2017-2021 / Insurance Commitments in  Arab Countries by Sector (MLT)2017-2021
  </t>
  </si>
  <si>
    <t>الالتزامات الجديدة لتأمين المخاطر السياسية في الدول العربية وفقا للقطاع / New Commitments for Political Risk Insurance  in Arab Countries by Sector</t>
  </si>
  <si>
    <t xml:space="preserve"> تغطية إلتزامات التأمين الجديدة للواردات السلعية في الدول العربية للفترة 2017-2021 / Coverage of Merchandise Imports by New Commimtments  in Arab Countries  for the period 2017-2021</t>
  </si>
  <si>
    <t>قاعدة بيانات مؤشرات تأمين التجارة والاستثمار في المنطقة العربية</t>
  </si>
  <si>
    <t>Database - indicators of trade and investment insurance in Arab region</t>
  </si>
  <si>
    <t>قاعدة بيانات مؤشرات تأمين التجارة والاستثمار في المنطقة العربية - 2017-2021</t>
  </si>
  <si>
    <t xml:space="preserve">Database - indicators of trade and investment insurance in Arab region - 2017-2021 </t>
  </si>
  <si>
    <r>
      <rPr>
        <b/>
        <sz val="11"/>
        <color rgb="FFB34645"/>
        <rFont val="Arial"/>
        <family val="2"/>
      </rPr>
      <t>Last Update</t>
    </r>
    <r>
      <rPr>
        <b/>
        <sz val="10"/>
        <color rgb="FFB34645"/>
        <rFont val="Arial"/>
        <family val="2"/>
      </rPr>
      <t xml:space="preserve"> : September 2022
</t>
    </r>
    <r>
      <rPr>
        <b/>
        <sz val="12"/>
        <color rgb="FFB34645"/>
        <rFont val="Arial"/>
        <family val="2"/>
      </rPr>
      <t xml:space="preserve">آخر تحديث: </t>
    </r>
    <r>
      <rPr>
        <b/>
        <sz val="11"/>
        <color rgb="FFB34645"/>
        <rFont val="Arial"/>
        <family val="2"/>
      </rPr>
      <t>سبتمبر 2022</t>
    </r>
  </si>
  <si>
    <t>العودة للقائمة الرئيسية</t>
  </si>
  <si>
    <t xml:space="preserve">back to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</si>
</sst>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0.0"/>
    <numFmt numFmtId="166" formatCode="#,##0.0_);[Red]\(#,##0.0\)"/>
    <numFmt numFmtId="167" formatCode="0.0_);[Red]\(0.0\)"/>
    <numFmt numFmtId="168" formatCode="0.0%"/>
    <numFmt numFmtId="170" formatCode="0_);[Red]\(0\)"/>
    <numFmt numFmtId="173" formatCode="0.0000"/>
    <numFmt numFmtId="174" formatCode="0.00_);[Red]\(0.00\)"/>
    <numFmt numFmtId="176" formatCode="0.000"/>
  </numFmts>
  <fonts count="6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1"/>
      <color rgb="FFB34645"/>
      <name val="Times New Roman"/>
      <family val="1"/>
    </font>
    <font>
      <b/>
      <sz val="10"/>
      <color rgb="FFB34645"/>
      <name val="Times New Roman"/>
      <family val="1"/>
    </font>
    <font>
      <b/>
      <sz val="18"/>
      <color theme="0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rgb="FFB34645"/>
      <name val="Times New Roman"/>
      <family val="1"/>
    </font>
    <font>
      <b/>
      <sz val="16"/>
      <color rgb="FFB34645"/>
      <name val="Times New Roman"/>
      <family val="1"/>
    </font>
    <font>
      <b/>
      <sz val="11"/>
      <color rgb="FF000000"/>
      <name val="Times New Roman"/>
      <family val="1"/>
    </font>
    <font>
      <sz val="8"/>
      <name val="Times New Roman"/>
      <family val="2"/>
    </font>
    <font>
      <sz val="12"/>
      <name val="Times New Roman"/>
      <family val="1"/>
    </font>
    <font>
      <b/>
      <sz val="13"/>
      <color theme="1"/>
      <name val="Times New Roman"/>
      <family val="1"/>
    </font>
    <font>
      <sz val="11"/>
      <name val="Calibri"/>
      <family val="2"/>
    </font>
    <font>
      <b/>
      <sz val="13"/>
      <color theme="0"/>
      <name val="Times New Roman"/>
      <family val="1"/>
    </font>
    <font>
      <b/>
      <sz val="12"/>
      <color rgb="FFC00000"/>
      <name val="Times New Roman"/>
      <family val="1"/>
    </font>
    <font>
      <b/>
      <sz val="14"/>
      <name val="Times New Roman"/>
      <family val="1"/>
    </font>
    <font>
      <b/>
      <sz val="11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14"/>
      <color theme="0" tint="-0.34998626667073579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b/>
      <sz val="20"/>
      <color theme="0"/>
      <name val="Times New Roman"/>
      <family val="1"/>
    </font>
    <font>
      <b/>
      <sz val="18"/>
      <color theme="1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8"/>
      <color rgb="FFC00000"/>
      <name val="Times New Roman"/>
      <family val="1"/>
    </font>
    <font>
      <sz val="13"/>
      <color rgb="FFC00000"/>
      <name val="Times New Roman"/>
      <family val="1"/>
    </font>
    <font>
      <sz val="10"/>
      <name val="Arial"/>
      <family val="1"/>
    </font>
    <font>
      <sz val="14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sz val="14"/>
      <color rgb="FFC00000"/>
      <name val="Times New Roman"/>
      <family val="1"/>
    </font>
    <font>
      <u/>
      <sz val="11"/>
      <color theme="10"/>
      <name val="Times New Roman"/>
      <family val="2"/>
    </font>
    <font>
      <b/>
      <sz val="10"/>
      <color rgb="FFB34645"/>
      <name val="Arial"/>
      <family val="2"/>
    </font>
    <font>
      <b/>
      <sz val="11"/>
      <color rgb="FFB34645"/>
      <name val="Arial"/>
      <family val="2"/>
    </font>
    <font>
      <b/>
      <sz val="12"/>
      <color rgb="FFB34645"/>
      <name val="Arial"/>
      <family val="2"/>
    </font>
    <font>
      <b/>
      <sz val="20"/>
      <name val="Times New Roman"/>
      <family val="1"/>
    </font>
    <font>
      <b/>
      <i/>
      <sz val="11"/>
      <color theme="1"/>
      <name val="Times New Roman"/>
      <family val="1"/>
    </font>
    <font>
      <u/>
      <sz val="10"/>
      <color theme="10"/>
      <name val="Arial"/>
      <family val="2"/>
    </font>
    <font>
      <b/>
      <i/>
      <sz val="11"/>
      <name val="Times New Roman"/>
      <family val="1"/>
    </font>
    <font>
      <b/>
      <i/>
      <u/>
      <sz val="11"/>
      <color theme="0" tint="-0.499984740745262"/>
      <name val="Times New Roman"/>
      <family val="1"/>
    </font>
    <font>
      <b/>
      <i/>
      <u/>
      <sz val="10"/>
      <color rgb="FF00206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49A6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6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3" fillId="0" borderId="0"/>
    <xf numFmtId="0" fontId="41" fillId="0" borderId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346">
    <xf numFmtId="0" fontId="0" fillId="0" borderId="0" xfId="0"/>
    <xf numFmtId="0" fontId="5" fillId="0" borderId="0" xfId="1"/>
    <xf numFmtId="165" fontId="0" fillId="0" borderId="0" xfId="0" applyNumberFormat="1"/>
    <xf numFmtId="165" fontId="9" fillId="0" borderId="0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3" borderId="0" xfId="1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horizontal="center" vertical="center"/>
    </xf>
    <xf numFmtId="165" fontId="9" fillId="4" borderId="0" xfId="1" applyNumberFormat="1" applyFont="1" applyFill="1" applyBorder="1" applyAlignment="1">
      <alignment horizontal="center" vertical="center"/>
    </xf>
    <xf numFmtId="167" fontId="9" fillId="4" borderId="0" xfId="1" applyNumberFormat="1" applyFont="1" applyFill="1" applyBorder="1" applyAlignment="1">
      <alignment horizontal="center" vertical="center"/>
    </xf>
    <xf numFmtId="167" fontId="9" fillId="3" borderId="0" xfId="1" applyNumberFormat="1" applyFont="1" applyFill="1" applyBorder="1" applyAlignment="1">
      <alignment horizontal="center" vertical="center"/>
    </xf>
    <xf numFmtId="0" fontId="15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 readingOrder="1"/>
    </xf>
    <xf numFmtId="0" fontId="10" fillId="0" borderId="0" xfId="0" applyFont="1"/>
    <xf numFmtId="165" fontId="9" fillId="0" borderId="0" xfId="10" applyNumberFormat="1" applyFont="1" applyBorder="1" applyAlignment="1">
      <alignment horizontal="center" vertical="center"/>
    </xf>
    <xf numFmtId="0" fontId="17" fillId="0" borderId="0" xfId="11"/>
    <xf numFmtId="0" fontId="17" fillId="0" borderId="0" xfId="12"/>
    <xf numFmtId="165" fontId="17" fillId="0" borderId="0" xfId="12" applyNumberFormat="1" applyAlignment="1">
      <alignment horizontal="center" vertical="center"/>
    </xf>
    <xf numFmtId="165" fontId="25" fillId="0" borderId="1" xfId="10" applyNumberFormat="1" applyFont="1" applyBorder="1" applyAlignment="1">
      <alignment horizontal="center" vertical="center"/>
    </xf>
    <xf numFmtId="165" fontId="7" fillId="0" borderId="1" xfId="10" applyNumberFormat="1" applyFont="1" applyBorder="1" applyAlignment="1">
      <alignment horizontal="center" vertical="center"/>
    </xf>
    <xf numFmtId="0" fontId="21" fillId="4" borderId="0" xfId="10" applyFont="1" applyFill="1" applyBorder="1" applyAlignment="1">
      <alignment horizontal="center" vertical="center"/>
    </xf>
    <xf numFmtId="0" fontId="21" fillId="3" borderId="0" xfId="10" applyFont="1" applyFill="1" applyBorder="1" applyAlignment="1">
      <alignment horizontal="center" vertical="center" readingOrder="2"/>
    </xf>
    <xf numFmtId="0" fontId="21" fillId="4" borderId="0" xfId="10" applyFont="1" applyFill="1" applyBorder="1" applyAlignment="1">
      <alignment horizontal="center" vertical="center" readingOrder="2"/>
    </xf>
    <xf numFmtId="0" fontId="21" fillId="3" borderId="0" xfId="10" applyFont="1" applyFill="1" applyBorder="1" applyAlignment="1">
      <alignment horizontal="center" vertical="center"/>
    </xf>
    <xf numFmtId="165" fontId="26" fillId="4" borderId="0" xfId="10" applyNumberFormat="1" applyFont="1" applyFill="1" applyBorder="1" applyAlignment="1">
      <alignment horizontal="center" vertical="center"/>
    </xf>
    <xf numFmtId="167" fontId="26" fillId="4" borderId="0" xfId="10" applyNumberFormat="1" applyFont="1" applyFill="1" applyBorder="1" applyAlignment="1">
      <alignment horizontal="center" vertical="center"/>
    </xf>
    <xf numFmtId="165" fontId="26" fillId="3" borderId="0" xfId="10" applyNumberFormat="1" applyFont="1" applyFill="1" applyBorder="1" applyAlignment="1">
      <alignment horizontal="center" vertical="center"/>
    </xf>
    <xf numFmtId="167" fontId="26" fillId="3" borderId="0" xfId="10" applyNumberFormat="1" applyFont="1" applyFill="1" applyBorder="1" applyAlignment="1">
      <alignment horizontal="center" vertical="center"/>
    </xf>
    <xf numFmtId="0" fontId="9" fillId="4" borderId="0" xfId="14" applyFont="1" applyFill="1" applyAlignment="1">
      <alignment horizontal="center" vertical="center"/>
    </xf>
    <xf numFmtId="0" fontId="8" fillId="4" borderId="0" xfId="14" applyFont="1" applyFill="1" applyAlignment="1">
      <alignment vertical="center"/>
    </xf>
    <xf numFmtId="165" fontId="9" fillId="4" borderId="0" xfId="14" applyNumberFormat="1" applyFont="1" applyFill="1" applyAlignment="1">
      <alignment horizontal="center" vertical="center"/>
    </xf>
    <xf numFmtId="0" fontId="9" fillId="3" borderId="0" xfId="14" applyFont="1" applyFill="1" applyAlignment="1">
      <alignment horizontal="center" vertical="center"/>
    </xf>
    <xf numFmtId="0" fontId="8" fillId="3" borderId="0" xfId="14" applyFont="1" applyFill="1" applyAlignment="1">
      <alignment vertical="center"/>
    </xf>
    <xf numFmtId="165" fontId="9" fillId="3" borderId="0" xfId="14" applyNumberFormat="1" applyFont="1" applyFill="1" applyAlignment="1">
      <alignment horizontal="center" vertical="center"/>
    </xf>
    <xf numFmtId="0" fontId="19" fillId="5" borderId="0" xfId="14" applyFont="1" applyFill="1" applyAlignment="1">
      <alignment horizontal="center" vertical="center"/>
    </xf>
    <xf numFmtId="165" fontId="20" fillId="5" borderId="0" xfId="14" applyNumberFormat="1" applyFont="1" applyFill="1" applyAlignment="1">
      <alignment horizontal="center" vertical="center"/>
    </xf>
    <xf numFmtId="0" fontId="11" fillId="0" borderId="0" xfId="14" applyFont="1" applyAlignment="1">
      <alignment horizontal="left" vertical="top" readingOrder="1"/>
    </xf>
    <xf numFmtId="0" fontId="2" fillId="0" borderId="0" xfId="14"/>
    <xf numFmtId="0" fontId="15" fillId="0" borderId="0" xfId="14" applyFont="1"/>
    <xf numFmtId="0" fontId="11" fillId="0" borderId="0" xfId="14" applyFont="1" applyAlignment="1">
      <alignment vertical="top"/>
    </xf>
    <xf numFmtId="0" fontId="7" fillId="2" borderId="1" xfId="14" applyFont="1" applyFill="1" applyBorder="1" applyAlignment="1">
      <alignment vertical="center"/>
    </xf>
    <xf numFmtId="168" fontId="17" fillId="0" borderId="0" xfId="11" applyNumberFormat="1"/>
    <xf numFmtId="165" fontId="17" fillId="0" borderId="0" xfId="11" applyNumberFormat="1"/>
    <xf numFmtId="168" fontId="17" fillId="0" borderId="0" xfId="8" applyNumberFormat="1"/>
    <xf numFmtId="0" fontId="22" fillId="3" borderId="0" xfId="10" applyFont="1" applyFill="1" applyBorder="1" applyAlignment="1">
      <alignment horizontal="center" vertical="center" wrapText="1"/>
    </xf>
    <xf numFmtId="0" fontId="1" fillId="0" borderId="0" xfId="15"/>
    <xf numFmtId="0" fontId="11" fillId="0" borderId="0" xfId="15" applyFont="1" applyAlignment="1">
      <alignment horizontal="left" vertical="top" readingOrder="1"/>
    </xf>
    <xf numFmtId="0" fontId="11" fillId="0" borderId="0" xfId="15" applyFont="1" applyAlignment="1">
      <alignment vertical="top"/>
    </xf>
    <xf numFmtId="0" fontId="29" fillId="0" borderId="0" xfId="0" applyFont="1" applyAlignment="1">
      <alignment horizontal="center" vertical="center" readingOrder="2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68" fontId="1" fillId="0" borderId="0" xfId="8" applyNumberFormat="1" applyFont="1"/>
    <xf numFmtId="1" fontId="0" fillId="0" borderId="0" xfId="0" applyNumberFormat="1"/>
    <xf numFmtId="170" fontId="9" fillId="3" borderId="0" xfId="1" applyNumberFormat="1" applyFont="1" applyFill="1" applyBorder="1" applyAlignment="1">
      <alignment horizontal="center" vertical="center"/>
    </xf>
    <xf numFmtId="170" fontId="9" fillId="4" borderId="0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0" xfId="1" applyFont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4" borderId="0" xfId="1" applyNumberFormat="1" applyFont="1" applyFill="1" applyBorder="1" applyAlignment="1">
      <alignment horizontal="center" vertical="center"/>
    </xf>
    <xf numFmtId="167" fontId="8" fillId="4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167" fontId="8" fillId="3" borderId="0" xfId="1" applyNumberFormat="1" applyFont="1" applyFill="1" applyBorder="1" applyAlignment="1">
      <alignment horizontal="center" vertical="center"/>
    </xf>
    <xf numFmtId="0" fontId="1" fillId="0" borderId="0" xfId="15" applyAlignment="1">
      <alignment vertical="center"/>
    </xf>
    <xf numFmtId="0" fontId="1" fillId="0" borderId="0" xfId="15" applyBorder="1"/>
    <xf numFmtId="0" fontId="8" fillId="0" borderId="6" xfId="10" applyFont="1" applyBorder="1"/>
    <xf numFmtId="0" fontId="8" fillId="0" borderId="7" xfId="10" applyFont="1" applyBorder="1"/>
    <xf numFmtId="167" fontId="9" fillId="0" borderId="0" xfId="10" applyNumberFormat="1" applyFont="1" applyBorder="1" applyAlignment="1">
      <alignment horizontal="center" vertical="center"/>
    </xf>
    <xf numFmtId="168" fontId="9" fillId="0" borderId="0" xfId="8" applyNumberFormat="1" applyFont="1" applyBorder="1" applyAlignment="1">
      <alignment horizontal="center" vertical="center"/>
    </xf>
    <xf numFmtId="2" fontId="9" fillId="0" borderId="0" xfId="10" applyNumberFormat="1" applyFont="1" applyBorder="1" applyAlignment="1">
      <alignment horizontal="center" vertical="center"/>
    </xf>
    <xf numFmtId="0" fontId="1" fillId="0" borderId="0" xfId="1" applyFont="1" applyAlignment="1">
      <alignment wrapText="1"/>
    </xf>
    <xf numFmtId="165" fontId="10" fillId="4" borderId="0" xfId="1" applyNumberFormat="1" applyFont="1" applyFill="1" applyBorder="1" applyAlignment="1">
      <alignment horizontal="center" vertical="center"/>
    </xf>
    <xf numFmtId="167" fontId="10" fillId="4" borderId="0" xfId="1" applyNumberFormat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12" fillId="4" borderId="6" xfId="1" applyFont="1" applyFill="1" applyBorder="1" applyAlignment="1">
      <alignment vertical="center"/>
    </xf>
    <xf numFmtId="0" fontId="7" fillId="4" borderId="7" xfId="1" applyFont="1" applyFill="1" applyBorder="1" applyAlignment="1">
      <alignment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5" fillId="0" borderId="0" xfId="1" applyBorder="1"/>
    <xf numFmtId="0" fontId="11" fillId="0" borderId="4" xfId="1" applyFont="1" applyBorder="1" applyAlignment="1">
      <alignment horizontal="left" vertical="center" readingOrder="1"/>
    </xf>
    <xf numFmtId="0" fontId="5" fillId="0" borderId="4" xfId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" fillId="0" borderId="0" xfId="15" applyAlignment="1">
      <alignment horizontal="center"/>
    </xf>
    <xf numFmtId="0" fontId="17" fillId="0" borderId="0" xfId="11" applyAlignment="1">
      <alignment horizontal="center"/>
    </xf>
    <xf numFmtId="0" fontId="8" fillId="4" borderId="0" xfId="15" applyFont="1" applyFill="1" applyBorder="1" applyAlignment="1">
      <alignment horizontal="center" vertical="center"/>
    </xf>
    <xf numFmtId="168" fontId="9" fillId="4" borderId="0" xfId="15" applyNumberFormat="1" applyFont="1" applyFill="1" applyBorder="1" applyAlignment="1">
      <alignment horizontal="center" vertical="center"/>
    </xf>
    <xf numFmtId="0" fontId="8" fillId="3" borderId="0" xfId="15" applyFont="1" applyFill="1" applyBorder="1" applyAlignment="1">
      <alignment horizontal="center" vertical="center"/>
    </xf>
    <xf numFmtId="168" fontId="9" fillId="3" borderId="0" xfId="15" applyNumberFormat="1" applyFont="1" applyFill="1" applyBorder="1" applyAlignment="1">
      <alignment horizontal="center" vertical="center"/>
    </xf>
    <xf numFmtId="0" fontId="8" fillId="3" borderId="6" xfId="4" applyFont="1" applyFill="1" applyBorder="1" applyAlignment="1">
      <alignment vertical="center"/>
    </xf>
    <xf numFmtId="167" fontId="18" fillId="5" borderId="9" xfId="1" applyNumberFormat="1" applyFont="1" applyFill="1" applyBorder="1" applyAlignment="1">
      <alignment horizontal="center" vertical="center"/>
    </xf>
    <xf numFmtId="167" fontId="6" fillId="5" borderId="15" xfId="1" applyNumberFormat="1" applyFont="1" applyFill="1" applyBorder="1" applyAlignment="1">
      <alignment horizontal="center" vertical="center"/>
    </xf>
    <xf numFmtId="167" fontId="6" fillId="5" borderId="9" xfId="1" applyNumberFormat="1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4" borderId="20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4" borderId="7" xfId="15" applyFont="1" applyFill="1" applyBorder="1" applyAlignment="1">
      <alignment horizontal="center" vertical="center"/>
    </xf>
    <xf numFmtId="0" fontId="11" fillId="3" borderId="7" xfId="15" applyFont="1" applyFill="1" applyBorder="1" applyAlignment="1">
      <alignment horizontal="center" vertical="center"/>
    </xf>
    <xf numFmtId="0" fontId="11" fillId="4" borderId="6" xfId="15" applyFont="1" applyFill="1" applyBorder="1" applyAlignment="1">
      <alignment horizontal="center" vertical="center"/>
    </xf>
    <xf numFmtId="0" fontId="11" fillId="3" borderId="6" xfId="15" applyFont="1" applyFill="1" applyBorder="1" applyAlignment="1">
      <alignment horizontal="center" vertical="center"/>
    </xf>
    <xf numFmtId="168" fontId="34" fillId="5" borderId="9" xfId="15" applyNumberFormat="1" applyFont="1" applyFill="1" applyBorder="1" applyAlignment="1">
      <alignment horizontal="center" vertical="center"/>
    </xf>
    <xf numFmtId="0" fontId="8" fillId="3" borderId="7" xfId="4" applyFont="1" applyFill="1" applyBorder="1" applyAlignment="1">
      <alignment vertical="center"/>
    </xf>
    <xf numFmtId="173" fontId="0" fillId="0" borderId="0" xfId="0" applyNumberFormat="1"/>
    <xf numFmtId="1" fontId="6" fillId="5" borderId="15" xfId="1" applyNumberFormat="1" applyFont="1" applyFill="1" applyBorder="1" applyAlignment="1">
      <alignment horizontal="center" vertical="center"/>
    </xf>
    <xf numFmtId="1" fontId="6" fillId="5" borderId="9" xfId="1" applyNumberFormat="1" applyFont="1" applyFill="1" applyBorder="1" applyAlignment="1">
      <alignment horizontal="center" vertical="center"/>
    </xf>
    <xf numFmtId="0" fontId="35" fillId="2" borderId="0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/>
    </xf>
    <xf numFmtId="165" fontId="10" fillId="4" borderId="15" xfId="1" applyNumberFormat="1" applyFont="1" applyFill="1" applyBorder="1" applyAlignment="1">
      <alignment horizontal="center" vertical="center"/>
    </xf>
    <xf numFmtId="167" fontId="10" fillId="4" borderId="15" xfId="1" applyNumberFormat="1" applyFont="1" applyFill="1" applyBorder="1" applyAlignment="1">
      <alignment horizontal="center" vertical="center"/>
    </xf>
    <xf numFmtId="170" fontId="10" fillId="4" borderId="15" xfId="1" applyNumberFormat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35" fillId="6" borderId="0" xfId="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 readingOrder="2"/>
    </xf>
    <xf numFmtId="0" fontId="35" fillId="3" borderId="0" xfId="1" applyFont="1" applyFill="1" applyBorder="1" applyAlignment="1">
      <alignment horizontal="center" vertical="center" wrapText="1"/>
    </xf>
    <xf numFmtId="0" fontId="37" fillId="3" borderId="6" xfId="10" applyFont="1" applyFill="1" applyBorder="1" applyAlignment="1">
      <alignment horizontal="left" vertical="center"/>
    </xf>
    <xf numFmtId="0" fontId="37" fillId="3" borderId="0" xfId="10" applyFont="1" applyFill="1" applyBorder="1" applyAlignment="1">
      <alignment horizontal="center" vertical="center" wrapText="1"/>
    </xf>
    <xf numFmtId="0" fontId="37" fillId="3" borderId="7" xfId="10" applyFont="1" applyFill="1" applyBorder="1" applyAlignment="1">
      <alignment horizontal="right" vertical="center"/>
    </xf>
    <xf numFmtId="0" fontId="32" fillId="3" borderId="6" xfId="10" applyFont="1" applyFill="1" applyBorder="1" applyAlignment="1">
      <alignment vertical="center"/>
    </xf>
    <xf numFmtId="165" fontId="32" fillId="3" borderId="0" xfId="10" applyNumberFormat="1" applyFont="1" applyFill="1" applyBorder="1" applyAlignment="1">
      <alignment horizontal="center" vertical="center"/>
    </xf>
    <xf numFmtId="167" fontId="32" fillId="3" borderId="0" xfId="10" applyNumberFormat="1" applyFont="1" applyFill="1" applyBorder="1" applyAlignment="1">
      <alignment horizontal="center" vertical="center"/>
    </xf>
    <xf numFmtId="168" fontId="10" fillId="3" borderId="0" xfId="8" applyNumberFormat="1" applyFont="1" applyFill="1" applyBorder="1" applyAlignment="1">
      <alignment horizontal="center" vertical="center"/>
    </xf>
    <xf numFmtId="0" fontId="32" fillId="3" borderId="7" xfId="10" applyFont="1" applyFill="1" applyBorder="1"/>
    <xf numFmtId="0" fontId="38" fillId="3" borderId="0" xfId="10" applyFont="1" applyFill="1" applyBorder="1" applyAlignment="1">
      <alignment horizontal="center" vertical="center" wrapText="1"/>
    </xf>
    <xf numFmtId="0" fontId="32" fillId="3" borderId="8" xfId="10" applyFont="1" applyFill="1" applyBorder="1" applyAlignment="1">
      <alignment vertical="center"/>
    </xf>
    <xf numFmtId="165" fontId="32" fillId="3" borderId="9" xfId="10" applyNumberFormat="1" applyFont="1" applyFill="1" applyBorder="1" applyAlignment="1">
      <alignment horizontal="center" vertical="center"/>
    </xf>
    <xf numFmtId="167" fontId="32" fillId="3" borderId="9" xfId="10" applyNumberFormat="1" applyFont="1" applyFill="1" applyBorder="1" applyAlignment="1">
      <alignment horizontal="center" vertical="center"/>
    </xf>
    <xf numFmtId="168" fontId="10" fillId="3" borderId="9" xfId="8" applyNumberFormat="1" applyFont="1" applyFill="1" applyBorder="1" applyAlignment="1">
      <alignment horizontal="center" vertical="center"/>
    </xf>
    <xf numFmtId="0" fontId="32" fillId="3" borderId="10" xfId="10" applyFont="1" applyFill="1" applyBorder="1"/>
    <xf numFmtId="174" fontId="10" fillId="4" borderId="0" xfId="1" applyNumberFormat="1" applyFont="1" applyFill="1" applyBorder="1" applyAlignment="1">
      <alignment horizontal="center" vertical="center"/>
    </xf>
    <xf numFmtId="165" fontId="18" fillId="5" borderId="9" xfId="1" applyNumberFormat="1" applyFont="1" applyFill="1" applyBorder="1" applyAlignment="1">
      <alignment horizontal="center" vertical="center"/>
    </xf>
    <xf numFmtId="165" fontId="6" fillId="5" borderId="15" xfId="1" applyNumberFormat="1" applyFont="1" applyFill="1" applyBorder="1" applyAlignment="1">
      <alignment horizontal="center" vertical="center"/>
    </xf>
    <xf numFmtId="167" fontId="39" fillId="5" borderId="0" xfId="1" applyNumberFormat="1" applyFont="1" applyFill="1" applyAlignment="1">
      <alignment horizontal="center" vertical="center"/>
    </xf>
    <xf numFmtId="2" fontId="8" fillId="3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Border="1"/>
    <xf numFmtId="10" fontId="9" fillId="4" borderId="0" xfId="15" applyNumberFormat="1" applyFont="1" applyFill="1" applyBorder="1" applyAlignment="1">
      <alignment horizontal="center" vertical="center"/>
    </xf>
    <xf numFmtId="0" fontId="22" fillId="3" borderId="0" xfId="4" applyFont="1" applyFill="1" applyBorder="1" applyAlignment="1">
      <alignment horizontal="center" vertical="center" wrapText="1"/>
    </xf>
    <xf numFmtId="3" fontId="8" fillId="3" borderId="0" xfId="4" applyNumberFormat="1" applyFont="1" applyFill="1" applyBorder="1" applyAlignment="1">
      <alignment horizontal="center" vertical="center"/>
    </xf>
    <xf numFmtId="168" fontId="8" fillId="3" borderId="0" xfId="8" applyNumberFormat="1" applyFont="1" applyFill="1" applyBorder="1" applyAlignment="1">
      <alignment horizontal="center" vertical="center"/>
    </xf>
    <xf numFmtId="3" fontId="8" fillId="4" borderId="0" xfId="4" applyNumberFormat="1" applyFont="1" applyFill="1" applyBorder="1" applyAlignment="1">
      <alignment horizontal="center" vertical="center"/>
    </xf>
    <xf numFmtId="0" fontId="8" fillId="4" borderId="6" xfId="4" applyFont="1" applyFill="1" applyBorder="1" applyAlignment="1">
      <alignment vertical="center"/>
    </xf>
    <xf numFmtId="1" fontId="8" fillId="4" borderId="0" xfId="4" applyNumberFormat="1" applyFont="1" applyFill="1" applyBorder="1" applyAlignment="1">
      <alignment horizontal="center" vertical="center"/>
    </xf>
    <xf numFmtId="0" fontId="8" fillId="4" borderId="7" xfId="4" applyFont="1" applyFill="1" applyBorder="1" applyAlignment="1">
      <alignment vertical="center"/>
    </xf>
    <xf numFmtId="0" fontId="10" fillId="4" borderId="6" xfId="4" applyFont="1" applyFill="1" applyBorder="1" applyAlignment="1">
      <alignment vertical="center"/>
    </xf>
    <xf numFmtId="1" fontId="10" fillId="4" borderId="0" xfId="4" applyNumberFormat="1" applyFont="1" applyFill="1" applyBorder="1" applyAlignment="1">
      <alignment horizontal="center" vertical="center"/>
    </xf>
    <xf numFmtId="168" fontId="10" fillId="4" borderId="0" xfId="8" applyNumberFormat="1" applyFont="1" applyFill="1" applyBorder="1" applyAlignment="1">
      <alignment horizontal="center" vertical="center"/>
    </xf>
    <xf numFmtId="0" fontId="10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vertical="center"/>
    </xf>
    <xf numFmtId="1" fontId="10" fillId="4" borderId="9" xfId="4" applyNumberFormat="1" applyFont="1" applyFill="1" applyBorder="1" applyAlignment="1">
      <alignment horizontal="center" vertical="center"/>
    </xf>
    <xf numFmtId="0" fontId="10" fillId="4" borderId="10" xfId="4" applyFont="1" applyFill="1" applyBorder="1" applyAlignment="1">
      <alignment vertical="center"/>
    </xf>
    <xf numFmtId="168" fontId="8" fillId="4" borderId="0" xfId="8" applyNumberFormat="1" applyFont="1" applyFill="1" applyBorder="1" applyAlignment="1">
      <alignment horizontal="center" vertical="center"/>
    </xf>
    <xf numFmtId="168" fontId="10" fillId="4" borderId="9" xfId="8" applyNumberFormat="1" applyFont="1" applyFill="1" applyBorder="1" applyAlignment="1">
      <alignment horizontal="center" vertical="center"/>
    </xf>
    <xf numFmtId="165" fontId="6" fillId="5" borderId="9" xfId="1" applyNumberFormat="1" applyFont="1" applyFill="1" applyBorder="1" applyAlignment="1">
      <alignment horizontal="center" vertical="center"/>
    </xf>
    <xf numFmtId="165" fontId="10" fillId="4" borderId="0" xfId="10" applyNumberFormat="1" applyFont="1" applyFill="1" applyBorder="1" applyAlignment="1">
      <alignment horizontal="center" vertical="center"/>
    </xf>
    <xf numFmtId="167" fontId="10" fillId="4" borderId="0" xfId="10" applyNumberFormat="1" applyFont="1" applyFill="1" applyBorder="1" applyAlignment="1">
      <alignment horizontal="center" vertical="center"/>
    </xf>
    <xf numFmtId="165" fontId="10" fillId="4" borderId="15" xfId="10" applyNumberFormat="1" applyFont="1" applyFill="1" applyBorder="1" applyAlignment="1">
      <alignment horizontal="center" vertical="center"/>
    </xf>
    <xf numFmtId="167" fontId="32" fillId="4" borderId="15" xfId="10" applyNumberFormat="1" applyFont="1" applyFill="1" applyBorder="1" applyAlignment="1">
      <alignment horizontal="center" vertical="center"/>
    </xf>
    <xf numFmtId="168" fontId="10" fillId="4" borderId="15" xfId="8" applyNumberFormat="1" applyFont="1" applyFill="1" applyBorder="1" applyAlignment="1">
      <alignment horizontal="center" vertical="center"/>
    </xf>
    <xf numFmtId="0" fontId="38" fillId="3" borderId="7" xfId="10" applyFont="1" applyFill="1" applyBorder="1" applyAlignment="1">
      <alignment horizontal="center" vertical="center"/>
    </xf>
    <xf numFmtId="0" fontId="38" fillId="3" borderId="6" xfId="10" applyFont="1" applyFill="1" applyBorder="1" applyAlignment="1">
      <alignment horizontal="center" vertical="center"/>
    </xf>
    <xf numFmtId="9" fontId="0" fillId="0" borderId="0" xfId="8" applyFont="1"/>
    <xf numFmtId="2" fontId="9" fillId="3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3" fontId="10" fillId="4" borderId="0" xfId="4" applyNumberFormat="1" applyFont="1" applyFill="1" applyBorder="1" applyAlignment="1">
      <alignment horizontal="center" vertical="center"/>
    </xf>
    <xf numFmtId="3" fontId="10" fillId="4" borderId="9" xfId="4" applyNumberFormat="1" applyFont="1" applyFill="1" applyBorder="1" applyAlignment="1">
      <alignment horizontal="center" vertical="center"/>
    </xf>
    <xf numFmtId="1" fontId="8" fillId="3" borderId="0" xfId="4" applyNumberFormat="1" applyFont="1" applyFill="1" applyBorder="1" applyAlignment="1">
      <alignment horizontal="center" vertical="center"/>
    </xf>
    <xf numFmtId="0" fontId="8" fillId="0" borderId="6" xfId="10" applyFont="1" applyBorder="1" applyAlignment="1">
      <alignment horizontal="left"/>
    </xf>
    <xf numFmtId="0" fontId="10" fillId="4" borderId="6" xfId="10" applyFont="1" applyFill="1" applyBorder="1" applyAlignment="1">
      <alignment horizontal="left" vertical="center"/>
    </xf>
    <xf numFmtId="0" fontId="10" fillId="4" borderId="16" xfId="10" applyFont="1" applyFill="1" applyBorder="1" applyAlignment="1">
      <alignment horizontal="left" vertical="center"/>
    </xf>
    <xf numFmtId="0" fontId="11" fillId="0" borderId="0" xfId="1" applyFont="1" applyAlignment="1">
      <alignment horizontal="left" vertical="top" readingOrder="1"/>
    </xf>
    <xf numFmtId="0" fontId="5" fillId="0" borderId="0" xfId="1" applyAlignment="1">
      <alignment horizontal="left"/>
    </xf>
    <xf numFmtId="0" fontId="8" fillId="0" borderId="7" xfId="10" applyFont="1" applyBorder="1" applyAlignment="1">
      <alignment horizontal="right"/>
    </xf>
    <xf numFmtId="0" fontId="10" fillId="4" borderId="7" xfId="10" applyFont="1" applyFill="1" applyBorder="1" applyAlignment="1">
      <alignment horizontal="right"/>
    </xf>
    <xf numFmtId="0" fontId="10" fillId="4" borderId="14" xfId="10" applyFont="1" applyFill="1" applyBorder="1" applyAlignment="1">
      <alignment horizontal="right"/>
    </xf>
    <xf numFmtId="0" fontId="11" fillId="0" borderId="0" xfId="1" applyFont="1" applyAlignment="1">
      <alignment horizontal="right" vertical="top"/>
    </xf>
    <xf numFmtId="0" fontId="5" fillId="0" borderId="0" xfId="1" applyAlignment="1">
      <alignment horizontal="right"/>
    </xf>
    <xf numFmtId="176" fontId="8" fillId="4" borderId="0" xfId="1" applyNumberFormat="1" applyFont="1" applyFill="1" applyBorder="1" applyAlignment="1">
      <alignment horizontal="center" vertical="center"/>
    </xf>
    <xf numFmtId="176" fontId="8" fillId="3" borderId="0" xfId="1" applyNumberFormat="1" applyFont="1" applyFill="1" applyBorder="1" applyAlignment="1">
      <alignment horizontal="center" vertical="center"/>
    </xf>
    <xf numFmtId="0" fontId="11" fillId="0" borderId="23" xfId="15" applyFont="1" applyBorder="1"/>
    <xf numFmtId="165" fontId="11" fillId="0" borderId="24" xfId="15" applyNumberFormat="1" applyFont="1" applyBorder="1" applyAlignment="1">
      <alignment horizontal="center" vertical="center"/>
    </xf>
    <xf numFmtId="0" fontId="11" fillId="0" borderId="25" xfId="15" applyFont="1" applyBorder="1"/>
    <xf numFmtId="0" fontId="11" fillId="0" borderId="6" xfId="15" applyFont="1" applyBorder="1"/>
    <xf numFmtId="165" fontId="11" fillId="0" borderId="0" xfId="15" applyNumberFormat="1" applyFont="1" applyBorder="1" applyAlignment="1">
      <alignment horizontal="center" vertical="center"/>
    </xf>
    <xf numFmtId="0" fontId="11" fillId="0" borderId="7" xfId="15" applyFont="1" applyBorder="1"/>
    <xf numFmtId="0" fontId="12" fillId="3" borderId="6" xfId="15" applyFont="1" applyFill="1" applyBorder="1" applyAlignment="1">
      <alignment vertical="center"/>
    </xf>
    <xf numFmtId="165" fontId="12" fillId="3" borderId="0" xfId="15" applyNumberFormat="1" applyFont="1" applyFill="1" applyBorder="1" applyAlignment="1">
      <alignment horizontal="center" vertical="center"/>
    </xf>
    <xf numFmtId="0" fontId="12" fillId="3" borderId="7" xfId="15" applyFont="1" applyFill="1" applyBorder="1"/>
    <xf numFmtId="0" fontId="12" fillId="3" borderId="16" xfId="15" applyFont="1" applyFill="1" applyBorder="1" applyAlignment="1">
      <alignment vertical="center"/>
    </xf>
    <xf numFmtId="165" fontId="12" fillId="3" borderId="15" xfId="15" applyNumberFormat="1" applyFont="1" applyFill="1" applyBorder="1" applyAlignment="1">
      <alignment horizontal="center" vertical="center"/>
    </xf>
    <xf numFmtId="0" fontId="12" fillId="3" borderId="14" xfId="15" applyFont="1" applyFill="1" applyBorder="1"/>
    <xf numFmtId="0" fontId="38" fillId="3" borderId="6" xfId="10" applyFont="1" applyFill="1" applyBorder="1" applyAlignment="1">
      <alignment horizontal="left" vertical="center"/>
    </xf>
    <xf numFmtId="0" fontId="38" fillId="3" borderId="7" xfId="10" applyFont="1" applyFill="1" applyBorder="1" applyAlignment="1">
      <alignment horizontal="right" vertical="center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vertical="top" wrapText="1"/>
    </xf>
    <xf numFmtId="0" fontId="6" fillId="5" borderId="7" xfId="1" applyFont="1" applyFill="1" applyBorder="1" applyAlignment="1">
      <alignment horizontal="center" vertical="top" wrapText="1"/>
    </xf>
    <xf numFmtId="0" fontId="35" fillId="2" borderId="6" xfId="1" applyFont="1" applyFill="1" applyBorder="1" applyAlignment="1">
      <alignment horizontal="center" vertical="center"/>
    </xf>
    <xf numFmtId="0" fontId="35" fillId="2" borderId="0" xfId="1" applyFont="1" applyFill="1" applyBorder="1" applyAlignment="1">
      <alignment horizontal="center" vertical="center" wrapText="1"/>
    </xf>
    <xf numFmtId="0" fontId="35" fillId="2" borderId="7" xfId="1" applyFont="1" applyFill="1" applyBorder="1" applyAlignment="1">
      <alignment horizontal="center" vertical="center"/>
    </xf>
    <xf numFmtId="0" fontId="36" fillId="6" borderId="6" xfId="1" applyFont="1" applyFill="1" applyBorder="1" applyAlignment="1">
      <alignment horizontal="center" vertical="center"/>
    </xf>
    <xf numFmtId="0" fontId="36" fillId="6" borderId="0" xfId="1" applyFont="1" applyFill="1" applyBorder="1" applyAlignment="1">
      <alignment horizontal="center" vertical="center"/>
    </xf>
    <xf numFmtId="0" fontId="36" fillId="6" borderId="7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readingOrder="2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0" fillId="6" borderId="6" xfId="4" applyFont="1" applyFill="1" applyBorder="1" applyAlignment="1">
      <alignment horizontal="center" vertical="center"/>
    </xf>
    <xf numFmtId="0" fontId="40" fillId="6" borderId="0" xfId="4" applyFont="1" applyFill="1" applyBorder="1" applyAlignment="1">
      <alignment horizontal="center" vertical="center"/>
    </xf>
    <xf numFmtId="0" fontId="40" fillId="6" borderId="7" xfId="4" applyFont="1" applyFill="1" applyBorder="1" applyAlignment="1">
      <alignment horizontal="center" vertical="center"/>
    </xf>
    <xf numFmtId="0" fontId="24" fillId="5" borderId="3" xfId="4" applyFont="1" applyFill="1" applyBorder="1" applyAlignment="1">
      <alignment horizontal="center" vertical="center" wrapText="1"/>
    </xf>
    <xf numFmtId="0" fontId="24" fillId="5" borderId="4" xfId="4" applyFont="1" applyFill="1" applyBorder="1" applyAlignment="1">
      <alignment horizontal="center" vertical="center" wrapText="1"/>
    </xf>
    <xf numFmtId="0" fontId="24" fillId="5" borderId="5" xfId="4" applyFont="1" applyFill="1" applyBorder="1" applyAlignment="1">
      <alignment horizontal="center" vertical="center" wrapText="1"/>
    </xf>
    <xf numFmtId="0" fontId="24" fillId="5" borderId="6" xfId="4" applyFont="1" applyFill="1" applyBorder="1" applyAlignment="1">
      <alignment horizontal="center" vertical="center" wrapText="1"/>
    </xf>
    <xf numFmtId="0" fontId="24" fillId="5" borderId="0" xfId="4" applyFont="1" applyFill="1" applyBorder="1" applyAlignment="1">
      <alignment horizontal="center" vertical="center" wrapText="1"/>
    </xf>
    <xf numFmtId="0" fontId="24" fillId="5" borderId="7" xfId="4" applyFont="1" applyFill="1" applyBorder="1" applyAlignment="1">
      <alignment horizontal="center"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right" vertical="center"/>
    </xf>
    <xf numFmtId="0" fontId="22" fillId="3" borderId="0" xfId="4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8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35" fillId="6" borderId="7" xfId="1" applyFont="1" applyFill="1" applyBorder="1" applyAlignment="1">
      <alignment horizontal="center" vertical="center" wrapText="1"/>
    </xf>
    <xf numFmtId="0" fontId="35" fillId="6" borderId="6" xfId="1" applyFont="1" applyFill="1" applyBorder="1" applyAlignment="1">
      <alignment horizontal="center" vertical="center" wrapText="1"/>
    </xf>
    <xf numFmtId="0" fontId="35" fillId="6" borderId="0" xfId="1" applyFont="1" applyFill="1" applyBorder="1" applyAlignment="1">
      <alignment horizontal="center" vertical="center" wrapText="1"/>
    </xf>
    <xf numFmtId="0" fontId="18" fillId="5" borderId="21" xfId="1" applyFont="1" applyFill="1" applyBorder="1" applyAlignment="1">
      <alignment horizontal="center" vertical="center" wrapText="1"/>
    </xf>
    <xf numFmtId="0" fontId="18" fillId="5" borderId="15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 wrapText="1"/>
    </xf>
    <xf numFmtId="0" fontId="6" fillId="5" borderId="22" xfId="1" applyFont="1" applyFill="1" applyBorder="1" applyAlignment="1">
      <alignment horizontal="center" vertical="center" wrapText="1"/>
    </xf>
    <xf numFmtId="0" fontId="35" fillId="6" borderId="0" xfId="1" applyFont="1" applyFill="1" applyBorder="1" applyAlignment="1">
      <alignment horizontal="center" vertical="center"/>
    </xf>
    <xf numFmtId="0" fontId="35" fillId="6" borderId="0" xfId="1" applyFont="1" applyFill="1" applyBorder="1" applyAlignment="1">
      <alignment horizontal="right" vertical="center"/>
    </xf>
    <xf numFmtId="0" fontId="35" fillId="6" borderId="20" xfId="1" applyFont="1" applyFill="1" applyBorder="1" applyAlignment="1">
      <alignment horizontal="center" vertical="center" wrapText="1"/>
    </xf>
    <xf numFmtId="0" fontId="35" fillId="6" borderId="20" xfId="1" applyFont="1" applyFill="1" applyBorder="1" applyAlignment="1">
      <alignment horizontal="center" vertical="center"/>
    </xf>
    <xf numFmtId="0" fontId="35" fillId="6" borderId="19" xfId="1" applyFont="1" applyFill="1" applyBorder="1" applyAlignment="1">
      <alignment horizontal="center" vertical="center" wrapText="1"/>
    </xf>
    <xf numFmtId="0" fontId="35" fillId="6" borderId="19" xfId="1" applyFont="1" applyFill="1" applyBorder="1" applyAlignment="1">
      <alignment horizontal="center" vertical="center"/>
    </xf>
    <xf numFmtId="0" fontId="35" fillId="6" borderId="0" xfId="1" applyFont="1" applyFill="1" applyBorder="1" applyAlignment="1">
      <alignment horizontal="left" vertical="center"/>
    </xf>
    <xf numFmtId="0" fontId="6" fillId="5" borderId="22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/>
    </xf>
    <xf numFmtId="0" fontId="35" fillId="3" borderId="20" xfId="1" applyFont="1" applyFill="1" applyBorder="1" applyAlignment="1">
      <alignment horizontal="center" vertical="center" wrapText="1"/>
    </xf>
    <xf numFmtId="0" fontId="35" fillId="3" borderId="20" xfId="1" applyFont="1" applyFill="1" applyBorder="1" applyAlignment="1">
      <alignment horizontal="center" vertical="center"/>
    </xf>
    <xf numFmtId="0" fontId="35" fillId="3" borderId="19" xfId="1" applyFont="1" applyFill="1" applyBorder="1" applyAlignment="1">
      <alignment horizontal="center" vertical="center" wrapText="1"/>
    </xf>
    <xf numFmtId="0" fontId="35" fillId="3" borderId="19" xfId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24" fillId="5" borderId="6" xfId="1" applyFont="1" applyFill="1" applyBorder="1" applyAlignment="1">
      <alignment horizontal="center" vertical="center" wrapText="1"/>
    </xf>
    <xf numFmtId="0" fontId="24" fillId="5" borderId="0" xfId="1" applyFont="1" applyFill="1" applyBorder="1" applyAlignment="1">
      <alignment horizontal="center" vertical="center" wrapText="1"/>
    </xf>
    <xf numFmtId="0" fontId="24" fillId="5" borderId="7" xfId="1" applyFont="1" applyFill="1" applyBorder="1" applyAlignment="1">
      <alignment horizontal="center" vertical="center" wrapText="1"/>
    </xf>
    <xf numFmtId="0" fontId="35" fillId="3" borderId="7" xfId="1" applyFont="1" applyFill="1" applyBorder="1" applyAlignment="1">
      <alignment horizontal="center" vertical="center" wrapText="1"/>
    </xf>
    <xf numFmtId="0" fontId="35" fillId="3" borderId="7" xfId="1" applyFont="1" applyFill="1" applyBorder="1" applyAlignment="1">
      <alignment horizontal="center" vertical="center"/>
    </xf>
    <xf numFmtId="0" fontId="35" fillId="3" borderId="6" xfId="1" applyFont="1" applyFill="1" applyBorder="1" applyAlignment="1">
      <alignment horizontal="center" vertical="center" wrapText="1"/>
    </xf>
    <xf numFmtId="0" fontId="35" fillId="3" borderId="6" xfId="1" applyFont="1" applyFill="1" applyBorder="1" applyAlignment="1">
      <alignment horizontal="center" vertical="center"/>
    </xf>
    <xf numFmtId="0" fontId="20" fillId="2" borderId="11" xfId="10" applyFont="1" applyFill="1" applyBorder="1" applyAlignment="1">
      <alignment horizontal="center" vertical="center"/>
    </xf>
    <xf numFmtId="0" fontId="20" fillId="2" borderId="12" xfId="10" applyFont="1" applyFill="1" applyBorder="1" applyAlignment="1">
      <alignment horizontal="center" vertical="center"/>
    </xf>
    <xf numFmtId="0" fontId="20" fillId="2" borderId="13" xfId="10" applyFont="1" applyFill="1" applyBorder="1" applyAlignment="1">
      <alignment horizontal="center" vertical="center"/>
    </xf>
    <xf numFmtId="0" fontId="18" fillId="2" borderId="6" xfId="10" applyFont="1" applyFill="1" applyBorder="1" applyAlignment="1">
      <alignment horizontal="center" vertical="center"/>
    </xf>
    <xf numFmtId="0" fontId="18" fillId="2" borderId="0" xfId="10" applyFont="1" applyFill="1" applyBorder="1" applyAlignment="1">
      <alignment horizontal="center" vertical="center"/>
    </xf>
    <xf numFmtId="0" fontId="18" fillId="2" borderId="7" xfId="10" applyFont="1" applyFill="1" applyBorder="1" applyAlignment="1">
      <alignment horizontal="center" vertical="center"/>
    </xf>
    <xf numFmtId="0" fontId="18" fillId="5" borderId="3" xfId="10" applyFont="1" applyFill="1" applyBorder="1" applyAlignment="1">
      <alignment horizontal="center" vertical="top" wrapText="1"/>
    </xf>
    <xf numFmtId="0" fontId="18" fillId="5" borderId="4" xfId="10" applyFont="1" applyFill="1" applyBorder="1" applyAlignment="1">
      <alignment horizontal="center" vertical="top" wrapText="1"/>
    </xf>
    <xf numFmtId="0" fontId="18" fillId="5" borderId="5" xfId="10" applyFont="1" applyFill="1" applyBorder="1" applyAlignment="1">
      <alignment horizontal="center" vertical="top" wrapText="1"/>
    </xf>
    <xf numFmtId="0" fontId="18" fillId="5" borderId="6" xfId="10" applyFont="1" applyFill="1" applyBorder="1" applyAlignment="1">
      <alignment horizontal="center" vertical="center" wrapText="1"/>
    </xf>
    <xf numFmtId="0" fontId="18" fillId="5" borderId="0" xfId="10" applyFont="1" applyFill="1" applyBorder="1" applyAlignment="1">
      <alignment horizontal="center" vertical="center" wrapText="1"/>
    </xf>
    <xf numFmtId="0" fontId="18" fillId="5" borderId="7" xfId="10" applyFont="1" applyFill="1" applyBorder="1" applyAlignment="1">
      <alignment horizontal="center" vertical="center" wrapText="1"/>
    </xf>
    <xf numFmtId="0" fontId="6" fillId="5" borderId="3" xfId="10" applyFont="1" applyFill="1" applyBorder="1" applyAlignment="1">
      <alignment horizontal="center" vertical="center" wrapText="1"/>
    </xf>
    <xf numFmtId="0" fontId="6" fillId="5" borderId="4" xfId="10" applyFont="1" applyFill="1" applyBorder="1" applyAlignment="1">
      <alignment horizontal="center" vertical="center" wrapText="1"/>
    </xf>
    <xf numFmtId="0" fontId="6" fillId="5" borderId="5" xfId="10" applyFont="1" applyFill="1" applyBorder="1" applyAlignment="1">
      <alignment horizontal="center" vertical="center" wrapText="1"/>
    </xf>
    <xf numFmtId="0" fontId="6" fillId="5" borderId="6" xfId="10" applyFont="1" applyFill="1" applyBorder="1" applyAlignment="1">
      <alignment horizontal="center" vertical="center" wrapText="1"/>
    </xf>
    <xf numFmtId="0" fontId="6" fillId="5" borderId="0" xfId="10" applyFont="1" applyFill="1" applyBorder="1" applyAlignment="1">
      <alignment horizontal="center" vertical="center" wrapText="1"/>
    </xf>
    <xf numFmtId="0" fontId="6" fillId="5" borderId="7" xfId="10" applyFont="1" applyFill="1" applyBorder="1" applyAlignment="1">
      <alignment horizontal="center" vertical="center" wrapText="1"/>
    </xf>
    <xf numFmtId="0" fontId="18" fillId="5" borderId="6" xfId="10" applyFont="1" applyFill="1" applyBorder="1" applyAlignment="1">
      <alignment horizontal="center" vertical="center"/>
    </xf>
    <xf numFmtId="0" fontId="18" fillId="5" borderId="0" xfId="10" applyFont="1" applyFill="1" applyAlignment="1">
      <alignment horizontal="center" vertical="center"/>
    </xf>
    <xf numFmtId="0" fontId="18" fillId="5" borderId="7" xfId="10" applyFont="1" applyFill="1" applyBorder="1" applyAlignment="1">
      <alignment horizontal="center" vertical="center"/>
    </xf>
    <xf numFmtId="0" fontId="24" fillId="5" borderId="0" xfId="10" applyFont="1" applyFill="1" applyAlignment="1">
      <alignment horizontal="center" vertical="top" wrapText="1"/>
    </xf>
    <xf numFmtId="0" fontId="24" fillId="5" borderId="0" xfId="10" applyFont="1" applyFill="1" applyAlignment="1">
      <alignment horizontal="center" vertical="top"/>
    </xf>
    <xf numFmtId="0" fontId="6" fillId="5" borderId="0" xfId="10" applyFont="1" applyFill="1" applyAlignment="1">
      <alignment horizontal="center" vertical="center" wrapText="1"/>
    </xf>
    <xf numFmtId="0" fontId="6" fillId="5" borderId="0" xfId="10" applyFont="1" applyFill="1" applyAlignment="1">
      <alignment horizontal="center" vertical="center"/>
    </xf>
    <xf numFmtId="0" fontId="27" fillId="3" borderId="0" xfId="10" applyFont="1" applyFill="1" applyBorder="1" applyAlignment="1">
      <alignment horizontal="center" vertical="center"/>
    </xf>
    <xf numFmtId="0" fontId="28" fillId="3" borderId="0" xfId="10" applyFont="1" applyFill="1" applyBorder="1" applyAlignment="1">
      <alignment horizontal="center" vertical="center"/>
    </xf>
    <xf numFmtId="0" fontId="19" fillId="5" borderId="8" xfId="15" applyFont="1" applyFill="1" applyBorder="1" applyAlignment="1">
      <alignment horizontal="center" vertical="center"/>
    </xf>
    <xf numFmtId="0" fontId="19" fillId="5" borderId="9" xfId="15" applyFont="1" applyFill="1" applyBorder="1" applyAlignment="1">
      <alignment horizontal="center" vertical="center"/>
    </xf>
    <xf numFmtId="0" fontId="34" fillId="5" borderId="9" xfId="15" applyFont="1" applyFill="1" applyBorder="1" applyAlignment="1">
      <alignment horizontal="center" vertical="center"/>
    </xf>
    <xf numFmtId="0" fontId="34" fillId="5" borderId="10" xfId="15" applyFont="1" applyFill="1" applyBorder="1" applyAlignment="1">
      <alignment horizontal="center" vertical="center"/>
    </xf>
    <xf numFmtId="0" fontId="35" fillId="6" borderId="0" xfId="15" applyFont="1" applyFill="1" applyBorder="1" applyAlignment="1">
      <alignment horizontal="center" vertical="center" wrapText="1"/>
    </xf>
    <xf numFmtId="0" fontId="35" fillId="6" borderId="7" xfId="15" applyFont="1" applyFill="1" applyBorder="1" applyAlignment="1">
      <alignment horizontal="center" vertical="center" wrapText="1"/>
    </xf>
    <xf numFmtId="0" fontId="6" fillId="5" borderId="3" xfId="11" applyFont="1" applyFill="1" applyBorder="1" applyAlignment="1">
      <alignment horizontal="center" vertical="center" wrapText="1"/>
    </xf>
    <xf numFmtId="0" fontId="6" fillId="5" borderId="4" xfId="11" applyFont="1" applyFill="1" applyBorder="1" applyAlignment="1">
      <alignment horizontal="center" vertical="center" wrapText="1"/>
    </xf>
    <xf numFmtId="0" fontId="6" fillId="5" borderId="5" xfId="11" applyFont="1" applyFill="1" applyBorder="1" applyAlignment="1">
      <alignment horizontal="center" vertical="center" wrapText="1"/>
    </xf>
    <xf numFmtId="0" fontId="18" fillId="5" borderId="6" xfId="15" applyFont="1" applyFill="1" applyBorder="1" applyAlignment="1">
      <alignment horizontal="center" vertical="center" wrapText="1"/>
    </xf>
    <xf numFmtId="0" fontId="18" fillId="5" borderId="0" xfId="15" applyFont="1" applyFill="1" applyBorder="1" applyAlignment="1">
      <alignment horizontal="center" vertical="center" wrapText="1"/>
    </xf>
    <xf numFmtId="0" fontId="18" fillId="5" borderId="7" xfId="15" applyFont="1" applyFill="1" applyBorder="1" applyAlignment="1">
      <alignment horizontal="center" vertical="center" wrapText="1"/>
    </xf>
    <xf numFmtId="0" fontId="35" fillId="6" borderId="6" xfId="15" applyFont="1" applyFill="1" applyBorder="1" applyAlignment="1">
      <alignment horizontal="center" vertical="center" wrapText="1"/>
    </xf>
    <xf numFmtId="0" fontId="23" fillId="3" borderId="0" xfId="14" applyFont="1" applyFill="1" applyAlignment="1">
      <alignment horizontal="center" vertical="center" wrapText="1"/>
    </xf>
    <xf numFmtId="0" fontId="18" fillId="5" borderId="0" xfId="11" applyFont="1" applyFill="1" applyAlignment="1">
      <alignment horizontal="center" vertical="center" wrapText="1" readingOrder="2"/>
    </xf>
    <xf numFmtId="0" fontId="18" fillId="5" borderId="0" xfId="14" applyFont="1" applyFill="1" applyAlignment="1">
      <alignment horizontal="center" vertical="center" wrapText="1" readingOrder="1"/>
    </xf>
    <xf numFmtId="0" fontId="41" fillId="0" borderId="0" xfId="18"/>
    <xf numFmtId="0" fontId="42" fillId="2" borderId="26" xfId="18" applyFont="1" applyFill="1" applyBorder="1" applyAlignment="1">
      <alignment horizontal="center"/>
    </xf>
    <xf numFmtId="0" fontId="42" fillId="2" borderId="27" xfId="18" applyFont="1" applyFill="1" applyBorder="1" applyAlignment="1">
      <alignment horizontal="center"/>
    </xf>
    <xf numFmtId="0" fontId="43" fillId="0" borderId="0" xfId="18" applyFont="1"/>
    <xf numFmtId="0" fontId="24" fillId="2" borderId="28" xfId="18" applyFont="1" applyFill="1" applyBorder="1" applyAlignment="1">
      <alignment horizontal="center" vertical="center"/>
    </xf>
    <xf numFmtId="0" fontId="24" fillId="2" borderId="29" xfId="18" applyFont="1" applyFill="1" applyBorder="1" applyAlignment="1">
      <alignment horizontal="center" vertical="center"/>
    </xf>
    <xf numFmtId="0" fontId="43" fillId="0" borderId="0" xfId="18" applyFont="1" applyAlignment="1">
      <alignment horizontal="center"/>
    </xf>
    <xf numFmtId="0" fontId="44" fillId="0" borderId="2" xfId="18" applyFont="1" applyBorder="1" applyAlignment="1">
      <alignment horizontal="center" vertical="center" wrapText="1"/>
    </xf>
    <xf numFmtId="0" fontId="49" fillId="0" borderId="2" xfId="18" applyFont="1" applyBorder="1" applyAlignment="1">
      <alignment horizontal="center" vertical="top" wrapText="1" readingOrder="2"/>
    </xf>
    <xf numFmtId="0" fontId="55" fillId="3" borderId="30" xfId="18" applyFont="1" applyFill="1" applyBorder="1" applyAlignment="1">
      <alignment horizontal="center" wrapText="1"/>
    </xf>
    <xf numFmtId="0" fontId="41" fillId="3" borderId="31" xfId="18" applyFill="1" applyBorder="1"/>
    <xf numFmtId="0" fontId="45" fillId="3" borderId="31" xfId="18" applyFont="1" applyFill="1" applyBorder="1" applyAlignment="1">
      <alignment horizontal="center"/>
    </xf>
    <xf numFmtId="0" fontId="58" fillId="3" borderId="31" xfId="18" applyFont="1" applyFill="1" applyBorder="1" applyAlignment="1">
      <alignment horizontal="center"/>
    </xf>
    <xf numFmtId="0" fontId="59" fillId="0" borderId="0" xfId="18" applyFont="1" applyAlignment="1">
      <alignment horizontal="left"/>
    </xf>
    <xf numFmtId="0" fontId="59" fillId="0" borderId="0" xfId="18" applyFont="1" applyAlignment="1">
      <alignment horizontal="center"/>
    </xf>
    <xf numFmtId="0" fontId="61" fillId="0" borderId="0" xfId="18" applyFont="1"/>
    <xf numFmtId="0" fontId="45" fillId="3" borderId="30" xfId="18" applyFont="1" applyFill="1" applyBorder="1" applyAlignment="1">
      <alignment horizontal="center"/>
    </xf>
    <xf numFmtId="0" fontId="45" fillId="3" borderId="32" xfId="18" applyFont="1" applyFill="1" applyBorder="1" applyAlignment="1">
      <alignment horizontal="center" wrapText="1"/>
    </xf>
    <xf numFmtId="0" fontId="41" fillId="3" borderId="30" xfId="18" applyFill="1" applyBorder="1"/>
    <xf numFmtId="0" fontId="62" fillId="3" borderId="31" xfId="20" applyFont="1" applyFill="1" applyBorder="1" applyAlignment="1">
      <alignment horizontal="center" vertical="center"/>
    </xf>
    <xf numFmtId="0" fontId="62" fillId="3" borderId="32" xfId="20" applyFont="1" applyFill="1" applyBorder="1" applyAlignment="1">
      <alignment horizontal="center" vertical="center"/>
    </xf>
    <xf numFmtId="0" fontId="63" fillId="0" borderId="31" xfId="19" applyFont="1" applyFill="1" applyBorder="1" applyAlignment="1">
      <alignment horizontal="left" vertical="center"/>
    </xf>
    <xf numFmtId="0" fontId="63" fillId="0" borderId="32" xfId="19" applyFont="1" applyFill="1" applyBorder="1" applyAlignment="1">
      <alignment horizontal="left" vertical="center" wrapText="1"/>
    </xf>
    <xf numFmtId="0" fontId="19" fillId="7" borderId="0" xfId="0" applyFont="1" applyFill="1" applyAlignment="1">
      <alignment horizontal="center" vertical="center"/>
    </xf>
    <xf numFmtId="0" fontId="0" fillId="0" borderId="0" xfId="0" applyAlignment="1">
      <alignment readingOrder="2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19" xfId="1" applyFont="1" applyFill="1" applyBorder="1" applyAlignment="1">
      <alignment horizontal="center" vertical="center" wrapText="1"/>
    </xf>
    <xf numFmtId="0" fontId="24" fillId="5" borderId="20" xfId="1" applyFont="1" applyFill="1" applyBorder="1" applyAlignment="1">
      <alignment horizontal="center" vertical="center" wrapText="1"/>
    </xf>
  </cellXfs>
  <cellStyles count="21">
    <cellStyle name="Comma 2" xfId="2" xr:uid="{00000000-0005-0000-0000-000000000000}"/>
    <cellStyle name="Comma 3" xfId="16" xr:uid="{8A5A36FE-FD64-47D1-8985-C3B084D1A36C}"/>
    <cellStyle name="Hyperlink" xfId="19" builtinId="8"/>
    <cellStyle name="Hyperlink 2" xfId="20" xr:uid="{8F82A2E1-B086-4648-A30E-CD92480C1101}"/>
    <cellStyle name="Normal" xfId="0" builtinId="0"/>
    <cellStyle name="Normal 2" xfId="1" xr:uid="{00000000-0005-0000-0000-000002000000}"/>
    <cellStyle name="Normal 2 2" xfId="4" xr:uid="{00000000-0005-0000-0000-000003000000}"/>
    <cellStyle name="Normal 2 2 2" xfId="10" xr:uid="{00000000-0005-0000-0000-000004000000}"/>
    <cellStyle name="Normal 2 2 2 2" xfId="14" xr:uid="{00000000-0005-0000-0000-000005000000}"/>
    <cellStyle name="Normal 2 2 2 3" xfId="15" xr:uid="{00000000-0005-0000-0000-000006000000}"/>
    <cellStyle name="Normal 2 3" xfId="6" xr:uid="{00000000-0005-0000-0000-000007000000}"/>
    <cellStyle name="Normal 2 4" xfId="9" xr:uid="{00000000-0005-0000-0000-000008000000}"/>
    <cellStyle name="Normal 3" xfId="5" xr:uid="{00000000-0005-0000-0000-000009000000}"/>
    <cellStyle name="Normal 3 2" xfId="11" xr:uid="{00000000-0005-0000-0000-00000A000000}"/>
    <cellStyle name="Normal 4" xfId="17" xr:uid="{F0B3B3A5-6A69-4CCB-8B20-CD736CDB0A52}"/>
    <cellStyle name="Normal 4 2" xfId="18" xr:uid="{707475AF-A571-420E-8D98-39BB56081D06}"/>
    <cellStyle name="Normal 5" xfId="12" xr:uid="{00000000-0005-0000-0000-00000B000000}"/>
    <cellStyle name="Percent" xfId="8" builtinId="5"/>
    <cellStyle name="Percent 2" xfId="3" xr:uid="{00000000-0005-0000-0000-00000D000000}"/>
    <cellStyle name="Percent 2 2" xfId="7" xr:uid="{00000000-0005-0000-0000-00000E000000}"/>
    <cellStyle name="Percent 3" xfId="13" xr:uid="{00000000-0005-0000-0000-00000F000000}"/>
  </cellStyles>
  <dxfs count="0"/>
  <tableStyles count="0" defaultTableStyle="TableStyleMedium2" defaultPivotStyle="PivotStyleLight16"/>
  <colors>
    <mruColors>
      <color rgb="FFB34645"/>
      <color rgb="FFAB4645"/>
      <color rgb="FFC54645"/>
      <color rgb="FF9B3C37"/>
      <color rgb="FFE2AFAC"/>
      <color rgb="FFDB9C99"/>
      <color rgb="FFCDF2FF"/>
      <color rgb="FFD5FFE8"/>
      <color rgb="FFFFE5E5"/>
      <color rgb="FFF1D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lang="ar-KW"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ar-KW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تطور التعويضات المدفوعة والمستردة في الدول العربية بالنصف الاول من العام </a:t>
            </a:r>
            <a:r>
              <a:rPr lang="ar-KW"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2021 </a:t>
            </a:r>
            <a:endParaRPr lang="en-US"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rtl="0">
              <a:defRPr lang="ar-KW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ar-KW"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Evolution of</a:t>
            </a: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r>
              <a:rPr lang="en-US" sz="1050" b="1" i="0" u="none" strike="noStrike" kern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</a:t>
            </a:r>
            <a:r>
              <a:rPr lang="en-US" sz="1050" b="1" i="0" u="none" strike="noStrike" baseline="0">
                <a:effectLst/>
              </a:rPr>
              <a:t>aid </a:t>
            </a: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Claims  and Recoveries</a:t>
            </a:r>
            <a:r>
              <a:rPr lang="ar-KW"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r>
              <a:rPr lang="ar-KW" sz="1050" b="1" i="0" u="none" strike="noStrike" baseline="0">
                <a:effectLst/>
              </a:rPr>
              <a:t>in  Arab </a:t>
            </a:r>
            <a:r>
              <a:rPr lang="en-US" sz="1050" b="1" i="0" u="none" strike="noStrike" baseline="0">
                <a:effectLst/>
              </a:rPr>
              <a:t>C</a:t>
            </a:r>
            <a:r>
              <a:rPr lang="ar-KW" sz="1050" b="1" i="0" u="none" strike="noStrike" baseline="0">
                <a:effectLst/>
              </a:rPr>
              <a:t>ountries</a:t>
            </a:r>
            <a:endParaRPr lang="en-US" sz="1050" b="1" i="0" u="none" strike="noStrike" baseline="0">
              <a:effectLst/>
            </a:endParaRPr>
          </a:p>
          <a:p>
            <a:pPr rtl="0">
              <a:defRPr lang="ar-KW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050" b="1" i="0" u="none" strike="noStrike" baseline="0">
                <a:effectLst/>
              </a:rPr>
              <a:t>Durning H1 2021</a:t>
            </a:r>
            <a:r>
              <a:rPr lang="ar-KW" sz="1050" b="1" i="0" u="none" strike="noStrike" baseline="0">
                <a:effectLst/>
              </a:rPr>
              <a:t> </a:t>
            </a:r>
            <a:r>
              <a:rPr lang="ar-KW" sz="1200" b="1" i="0" u="none" strike="noStrike" baseline="0">
                <a:effectLst/>
              </a:rPr>
              <a:t> 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</a:t>
            </a:r>
            <a:endParaRPr lang="ar-KW"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88530398649014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ar-KW"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التعويضات المدفوعة</c:v>
          </c:tx>
          <c:spPr>
            <a:solidFill>
              <a:srgbClr val="B3464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'Projection 2'!$C$4:$E$5</c:f>
              <c:multiLvlStrCache>
                <c:ptCount val="3"/>
                <c:lvl>
                  <c:pt idx="0">
                    <c:v>1H2020</c:v>
                  </c:pt>
                  <c:pt idx="1">
                    <c:v>2H2020</c:v>
                  </c:pt>
                  <c:pt idx="2">
                    <c:v>1H2021</c:v>
                  </c:pt>
                </c:lvl>
                <c:lvl>
                  <c:pt idx="0">
                    <c:v>النصف الاول
 من 2020</c:v>
                  </c:pt>
                  <c:pt idx="1">
                    <c:v>النصف الثاني
 من 2020</c:v>
                  </c:pt>
                  <c:pt idx="2">
                    <c:v>النصف الاول
 من 2021</c:v>
                  </c:pt>
                </c:lvl>
              </c:multiLvlStrCache>
            </c:multiLvlStrRef>
          </c:cat>
          <c:val>
            <c:numRef>
              <c:f>'Projection 2'!$C$8:$E$8</c:f>
              <c:numCache>
                <c:formatCode>0.0</c:formatCode>
                <c:ptCount val="3"/>
                <c:pt idx="0">
                  <c:v>289.73819800000001</c:v>
                </c:pt>
                <c:pt idx="1">
                  <c:v>352.18767800000001</c:v>
                </c:pt>
                <c:pt idx="2">
                  <c:v>181.466588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C-41C5-85B5-4D3982C432D9}"/>
            </c:ext>
          </c:extLst>
        </c:ser>
        <c:ser>
          <c:idx val="1"/>
          <c:order val="1"/>
          <c:tx>
            <c:v>التعويضات المستردة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'Projection 2'!$C$4:$E$5</c:f>
              <c:multiLvlStrCache>
                <c:ptCount val="3"/>
                <c:lvl>
                  <c:pt idx="0">
                    <c:v>1H2020</c:v>
                  </c:pt>
                  <c:pt idx="1">
                    <c:v>2H2020</c:v>
                  </c:pt>
                  <c:pt idx="2">
                    <c:v>1H2021</c:v>
                  </c:pt>
                </c:lvl>
                <c:lvl>
                  <c:pt idx="0">
                    <c:v>النصف الاول
 من 2020</c:v>
                  </c:pt>
                  <c:pt idx="1">
                    <c:v>النصف الثاني
 من 2020</c:v>
                  </c:pt>
                  <c:pt idx="2">
                    <c:v>النصف الاول
 من 2021</c:v>
                  </c:pt>
                </c:lvl>
              </c:multiLvlStrCache>
            </c:multiLvlStrRef>
          </c:cat>
          <c:val>
            <c:numRef>
              <c:f>'Projection 2'!$C$9:$E$9</c:f>
              <c:numCache>
                <c:formatCode>0.0</c:formatCode>
                <c:ptCount val="3"/>
                <c:pt idx="0">
                  <c:v>418.15380999999991</c:v>
                </c:pt>
                <c:pt idx="1">
                  <c:v>357.82404099999997</c:v>
                </c:pt>
                <c:pt idx="2">
                  <c:v>551.37285100000008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C-41C5-85B5-4D3982C43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554688"/>
        <c:axId val="215560576"/>
      </c:barChart>
      <c:catAx>
        <c:axId val="21555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5560576"/>
        <c:crosses val="autoZero"/>
        <c:auto val="1"/>
        <c:lblAlgn val="ctr"/>
        <c:lblOffset val="100"/>
        <c:noMultiLvlLbl val="0"/>
      </c:catAx>
      <c:valAx>
        <c:axId val="215560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555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ar-KW"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ar-KW" sz="1100" b="1" i="0" u="none" strike="noStrike" baseline="0">
                <a:effectLst/>
              </a:rPr>
              <a:t>تطورعمليات الضمان في الدول العربية</a:t>
            </a:r>
            <a:r>
              <a:rPr lang="en-US" sz="1100" b="1" i="0" u="none" strike="noStrike" baseline="0">
                <a:effectLst/>
              </a:rPr>
              <a:t> </a:t>
            </a:r>
            <a:r>
              <a:rPr lang="ar-KW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فقا لنوع الالتزام  خلال النصف الاول من العام 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2021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ar-KW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Evolution of Guarantee operations in  Arab Countries According to Commitment Type Durning H1 2021 </a:t>
            </a:r>
            <a:endParaRPr lang="ar-KW" sz="105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ar-KW"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الالتزامات القائمة</c:v>
          </c:tx>
          <c:spPr>
            <a:solidFill>
              <a:srgbClr val="B3464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'Projection 2'!$C$4:$E$5</c15:sqref>
                  </c15:fullRef>
                  <c15:levelRef>
                    <c15:sqref>'Projection 2'!$C$4:$E$4</c15:sqref>
                  </c15:levelRef>
                </c:ext>
              </c:extLst>
              <c:f>'Projection 2'!$C$4:$E$4</c:f>
              <c:strCache>
                <c:ptCount val="3"/>
                <c:pt idx="0">
                  <c:v>النصف الاول
 من 2020</c:v>
                </c:pt>
                <c:pt idx="1">
                  <c:v>النصف الثاني
 من 2020</c:v>
                </c:pt>
                <c:pt idx="2">
                  <c:v>النصف الاول
 من 2021</c:v>
                </c:pt>
              </c:strCache>
            </c:strRef>
          </c:cat>
          <c:val>
            <c:numRef>
              <c:f>'Projection 2'!$C$6:$E$6</c:f>
              <c:numCache>
                <c:formatCode>0.0</c:formatCode>
                <c:ptCount val="3"/>
                <c:pt idx="0">
                  <c:v>205.90431464700004</c:v>
                </c:pt>
                <c:pt idx="1">
                  <c:v>220.51143109100005</c:v>
                </c:pt>
                <c:pt idx="2">
                  <c:v>196.5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6-4E10-832B-6DA1098777BA}"/>
            </c:ext>
          </c:extLst>
        </c:ser>
        <c:ser>
          <c:idx val="1"/>
          <c:order val="1"/>
          <c:tx>
            <c:v>الالتزامات الجديدة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'Projection 2'!$C$4:$E$5</c15:sqref>
                  </c15:fullRef>
                  <c15:levelRef>
                    <c15:sqref>'Projection 2'!$C$4:$E$4</c15:sqref>
                  </c15:levelRef>
                </c:ext>
              </c:extLst>
              <c:f>'Projection 2'!$C$4:$E$4</c:f>
              <c:strCache>
                <c:ptCount val="3"/>
                <c:pt idx="0">
                  <c:v>النصف الاول
 من 2020</c:v>
                </c:pt>
                <c:pt idx="1">
                  <c:v>النصف الثاني
 من 2020</c:v>
                </c:pt>
                <c:pt idx="2">
                  <c:v>النصف الاول
 من 2021</c:v>
                </c:pt>
              </c:strCache>
            </c:strRef>
          </c:cat>
          <c:val>
            <c:numRef>
              <c:f>'Projection 2'!$C$7:$E$7</c:f>
              <c:numCache>
                <c:formatCode>0.0</c:formatCode>
                <c:ptCount val="3"/>
                <c:pt idx="0">
                  <c:v>79.402514650000001</c:v>
                </c:pt>
                <c:pt idx="1">
                  <c:v>93.808440761</c:v>
                </c:pt>
                <c:pt idx="2">
                  <c:v>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6-4E10-832B-6DA109877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20"/>
        <c:axId val="215882368"/>
        <c:axId val="215884160"/>
      </c:barChart>
      <c:catAx>
        <c:axId val="215882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5884160"/>
        <c:crosses val="autoZero"/>
        <c:auto val="1"/>
        <c:lblAlgn val="ctr"/>
        <c:lblOffset val="100"/>
        <c:noMultiLvlLbl val="0"/>
      </c:catAx>
      <c:valAx>
        <c:axId val="21588416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588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ctr" anchorCtr="0"/>
          <a:lstStyle/>
          <a:p>
            <a:pPr algn="ctr" rtl="0">
              <a:defRPr lang="ar-TN" sz="13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ar-KW" sz="13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تغطية إلتزامات التأمين الجديدة للواردات السلعية في الدول العربية لعام 2021</a:t>
            </a:r>
            <a:endParaRPr lang="ar-TN" sz="13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 rtl="0">
              <a:defRPr lang="ar-TN" sz="13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300" b="1" i="0" baseline="0">
                <a:effectLst/>
              </a:rPr>
              <a:t>Coverage of Merchandise Imports </a:t>
            </a:r>
            <a:endParaRPr lang="ar-KW" sz="1300" b="1" i="0" baseline="0">
              <a:effectLst/>
            </a:endParaRPr>
          </a:p>
          <a:p>
            <a:pPr algn="ctr" rtl="0">
              <a:defRPr lang="ar-TN" sz="13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300" b="1" i="0" baseline="0">
                <a:effectLst/>
              </a:rPr>
              <a:t>by New Commimtments in Arab Countries</a:t>
            </a:r>
            <a:r>
              <a:rPr lang="ar-KW" sz="1300" b="1" i="0" baseline="0">
                <a:effectLst/>
              </a:rPr>
              <a:t> </a:t>
            </a:r>
            <a:r>
              <a:rPr lang="en-US" sz="1300" b="1" i="0" baseline="0">
                <a:effectLst/>
              </a:rPr>
              <a:t>in 202</a:t>
            </a:r>
            <a:r>
              <a:rPr lang="ar-KW" sz="1300" b="1" i="0" baseline="0">
                <a:effectLst/>
              </a:rPr>
              <a:t>1</a:t>
            </a:r>
            <a:r>
              <a:rPr lang="en-US" sz="1300" b="1" i="0" baseline="0">
                <a:effectLst/>
              </a:rPr>
              <a:t> </a:t>
            </a:r>
            <a:endParaRPr lang="ar-TN" sz="13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0797872953775932"/>
          <c:y val="6.859592439577126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137375026219923"/>
          <c:y val="7.914554956122434E-2"/>
          <c:w val="0.61479392223467"/>
          <c:h val="0.9028691091609969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 b="1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 %New Commi- total import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 %New Commi- total import 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7EE9-4E32-AC7B-9A1860ABD8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7"/>
        <c:axId val="217466752"/>
        <c:axId val="217468288"/>
      </c:barChart>
      <c:catAx>
        <c:axId val="217466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5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7468288"/>
        <c:crosses val="autoZero"/>
        <c:auto val="1"/>
        <c:lblAlgn val="ctr"/>
        <c:lblOffset val="100"/>
        <c:noMultiLvlLbl val="0"/>
      </c:catAx>
      <c:valAx>
        <c:axId val="21746828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1746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ctr" anchorCtr="0"/>
          <a:lstStyle/>
          <a:p>
            <a:pPr rtl="0">
              <a:defRPr lang="ar-TN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ar-TN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العمليات الجديدة  لتأمين الصادرات  السلعية</a:t>
            </a:r>
            <a:endParaRPr lang="en-US"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rtl="0">
              <a:defRPr lang="ar-TN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ar-TN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في الدول العربية </a:t>
            </a:r>
            <a:r>
              <a:rPr lang="ar-KW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لعام </a:t>
            </a:r>
            <a:r>
              <a:rPr lang="ar-TN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2020 (مليار دولار)</a:t>
            </a:r>
            <a:endParaRPr lang="en-US"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rtl="0">
              <a:defRPr lang="ar-TN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New Commitments to insured merchandise</a:t>
            </a:r>
          </a:p>
          <a:p>
            <a:pPr rtl="0">
              <a:defRPr lang="ar-TN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exports in Arab countries; 2020 (USD bn)</a:t>
            </a:r>
            <a:endParaRPr lang="ar-TN"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>
          <a:softEdge rad="50800"/>
        </a:effectLst>
      </c:spPr>
    </c:title>
    <c:autoTitleDeleted val="0"/>
    <c:plotArea>
      <c:layout>
        <c:manualLayout>
          <c:layoutTarget val="inner"/>
          <c:xMode val="edge"/>
          <c:yMode val="edge"/>
          <c:x val="0.3777630253685208"/>
          <c:y val="0.15536061619730199"/>
          <c:w val="0.55804692655384058"/>
          <c:h val="0.828532180803771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A464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Commitments-total exp (val)'!$H$33:$H$53</c:f>
              <c:strCache>
                <c:ptCount val="21"/>
                <c:pt idx="0">
                  <c:v>UAE/الامارات</c:v>
                </c:pt>
                <c:pt idx="1">
                  <c:v>Saudi Arabia/السعودية</c:v>
                </c:pt>
                <c:pt idx="2">
                  <c:v>Egypt/مصر</c:v>
                </c:pt>
                <c:pt idx="3">
                  <c:v>Morocco/المغرب</c:v>
                </c:pt>
                <c:pt idx="4">
                  <c:v>Qatar/قطر</c:v>
                </c:pt>
                <c:pt idx="5">
                  <c:v>Algeria/الجزائر</c:v>
                </c:pt>
                <c:pt idx="6">
                  <c:v>Kuwait/الكويت</c:v>
                </c:pt>
                <c:pt idx="7">
                  <c:v>Tunisia/تونس</c:v>
                </c:pt>
                <c:pt idx="8">
                  <c:v>Oman/سلطنة عمان</c:v>
                </c:pt>
                <c:pt idx="9">
                  <c:v>Jordan/الأردن</c:v>
                </c:pt>
                <c:pt idx="10">
                  <c:v>Bahrain/البحرين</c:v>
                </c:pt>
                <c:pt idx="11">
                  <c:v>Iraq/العراق</c:v>
                </c:pt>
                <c:pt idx="12">
                  <c:v>Lebanon/لبنان</c:v>
                </c:pt>
                <c:pt idx="13">
                  <c:v>Mauritania/موريتانيا</c:v>
                </c:pt>
                <c:pt idx="14">
                  <c:v>Libya/ليبيا</c:v>
                </c:pt>
                <c:pt idx="15">
                  <c:v>Palestine/فلسطين</c:v>
                </c:pt>
                <c:pt idx="16">
                  <c:v>Djibouti/جيبوتي</c:v>
                </c:pt>
                <c:pt idx="17">
                  <c:v>Sudan/السودان</c:v>
                </c:pt>
                <c:pt idx="18">
                  <c:v>Yemen/اليمن</c:v>
                </c:pt>
                <c:pt idx="19">
                  <c:v>Somalia/الصومال</c:v>
                </c:pt>
                <c:pt idx="20">
                  <c:v>Syria/سوريا</c:v>
                </c:pt>
              </c:strCache>
            </c:strRef>
          </c:cat>
          <c:val>
            <c:numRef>
              <c:f>'New Commitments-total exp (val)'!$E$33:$E$53</c:f>
              <c:numCache>
                <c:formatCode>0.0</c:formatCode>
                <c:ptCount val="21"/>
                <c:pt idx="0">
                  <c:v>22.372171325</c:v>
                </c:pt>
                <c:pt idx="1">
                  <c:v>19.490820110000001</c:v>
                </c:pt>
                <c:pt idx="2">
                  <c:v>17.662203495999997</c:v>
                </c:pt>
                <c:pt idx="3">
                  <c:v>8.952870484</c:v>
                </c:pt>
                <c:pt idx="4">
                  <c:v>6.2357688920000003</c:v>
                </c:pt>
                <c:pt idx="5">
                  <c:v>5.4598782099999994</c:v>
                </c:pt>
                <c:pt idx="6">
                  <c:v>5.083014371</c:v>
                </c:pt>
                <c:pt idx="7">
                  <c:v>3.1709798470000004</c:v>
                </c:pt>
                <c:pt idx="8">
                  <c:v>3.085068846</c:v>
                </c:pt>
                <c:pt idx="9">
                  <c:v>2.4631712289999999</c:v>
                </c:pt>
                <c:pt idx="10">
                  <c:v>1.7930212230000002</c:v>
                </c:pt>
                <c:pt idx="11">
                  <c:v>1.2130173959999999</c:v>
                </c:pt>
                <c:pt idx="12">
                  <c:v>1.0115016029999997</c:v>
                </c:pt>
                <c:pt idx="13">
                  <c:v>0.65902858600000003</c:v>
                </c:pt>
                <c:pt idx="14">
                  <c:v>0.24542511899999994</c:v>
                </c:pt>
                <c:pt idx="15">
                  <c:v>0.139943705</c:v>
                </c:pt>
                <c:pt idx="16">
                  <c:v>0.12332654999999999</c:v>
                </c:pt>
                <c:pt idx="17">
                  <c:v>9.2056626999999988E-2</c:v>
                </c:pt>
                <c:pt idx="18">
                  <c:v>4.2010141999999993E-2</c:v>
                </c:pt>
                <c:pt idx="19">
                  <c:v>3.1095025000000002E-2</c:v>
                </c:pt>
                <c:pt idx="20">
                  <c:v>5.452152E-3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B-4D0E-8C63-EFB89D78AC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axId val="217496960"/>
        <c:axId val="217913600"/>
      </c:barChart>
      <c:catAx>
        <c:axId val="217496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50"/>
            </a:pPr>
            <a:endParaRPr lang="en-US"/>
          </a:p>
        </c:txPr>
        <c:crossAx val="217913600"/>
        <c:crosses val="autoZero"/>
        <c:auto val="1"/>
        <c:lblAlgn val="ctr"/>
        <c:lblOffset val="100"/>
        <c:noMultiLvlLbl val="0"/>
      </c:catAx>
      <c:valAx>
        <c:axId val="2179136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21749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200" b="1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ar-KW"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ar-KW"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حصة الصادرات المؤمن عليها  من إجمالي العمليات الجديدة </a:t>
            </a:r>
          </a:p>
          <a:p>
            <a:pPr algn="ctr" rtl="0">
              <a:defRPr lang="ar-KW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ar-KW"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 في المنطقة العربية لعام  2020  </a:t>
            </a:r>
          </a:p>
          <a:p>
            <a:pPr algn="ctr" rtl="0">
              <a:defRPr lang="ar-KW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ar-KW"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Share of insured exports to t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o</a:t>
            </a:r>
            <a:r>
              <a:rPr lang="ar-KW"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tal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new</a:t>
            </a:r>
            <a:r>
              <a:rPr lang="ar-KW"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commitments</a:t>
            </a:r>
            <a:endParaRPr lang="en-US"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pPr algn="ctr" rtl="0">
              <a:defRPr lang="ar-KW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ar-KW"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in Arab countries; 2020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ar-KW"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95446321636981"/>
          <c:y val="0.20098470449814462"/>
          <c:w val="0.71626572891980744"/>
          <c:h val="0.7482289054638962"/>
        </c:manualLayout>
      </c:layout>
      <c:doughnutChart>
        <c:varyColors val="1"/>
        <c:ser>
          <c:idx val="0"/>
          <c:order val="0"/>
          <c:spPr>
            <a:solidFill>
              <a:srgbClr val="AB4645"/>
            </a:solidFill>
          </c:spPr>
          <c:dPt>
            <c:idx val="0"/>
            <c:bubble3D val="0"/>
            <c:spPr>
              <a:solidFill>
                <a:srgbClr val="C773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18-4A0A-A911-9DB814D438A4}"/>
              </c:ext>
            </c:extLst>
          </c:dPt>
          <c:dPt>
            <c:idx val="1"/>
            <c:bubble3D val="0"/>
            <c:spPr>
              <a:solidFill>
                <a:srgbClr val="E6C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18-4A0A-A911-9DB814D438A4}"/>
              </c:ext>
            </c:extLst>
          </c:dPt>
          <c:dPt>
            <c:idx val="2"/>
            <c:bubble3D val="0"/>
            <c:spPr>
              <a:solidFill>
                <a:srgbClr val="F0D8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18-4A0A-A911-9DB814D438A4}"/>
              </c:ext>
            </c:extLst>
          </c:dPt>
          <c:dPt>
            <c:idx val="3"/>
            <c:bubble3D val="0"/>
            <c:spPr>
              <a:solidFill>
                <a:srgbClr val="AB464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18-4A0A-A911-9DB814D438A4}"/>
              </c:ext>
            </c:extLst>
          </c:dPt>
          <c:dPt>
            <c:idx val="4"/>
            <c:bubble3D val="0"/>
            <c:spPr>
              <a:solidFill>
                <a:srgbClr val="A7434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18-4A0A-A911-9DB814D438A4}"/>
              </c:ext>
            </c:extLst>
          </c:dPt>
          <c:dPt>
            <c:idx val="5"/>
            <c:bubble3D val="0"/>
            <c:spPr>
              <a:solidFill>
                <a:srgbClr val="953D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18-4A0A-A911-9DB814D438A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18-4A0A-A911-9DB814D43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'New Commitments-total exp (val)'!$K$33:$K$38</c:f>
              <c:strCache>
                <c:ptCount val="6"/>
                <c:pt idx="0">
                  <c:v>UAE/الامارات</c:v>
                </c:pt>
                <c:pt idx="1">
                  <c:v>Saudi Arabia/السعودية</c:v>
                </c:pt>
                <c:pt idx="2">
                  <c:v>Egypt/مصر</c:v>
                </c:pt>
                <c:pt idx="3">
                  <c:v>Morocco/المغرب</c:v>
                </c:pt>
                <c:pt idx="4">
                  <c:v>Qatar/قطر</c:v>
                </c:pt>
                <c:pt idx="5">
                  <c:v>Others/ أخرى</c:v>
                </c:pt>
              </c:strCache>
            </c:strRef>
          </c:cat>
          <c:val>
            <c:numRef>
              <c:f>'New Commitments-total exp (val)'!$J$33:$J$38</c:f>
              <c:numCache>
                <c:formatCode>0.0%</c:formatCode>
                <c:ptCount val="6"/>
                <c:pt idx="0">
                  <c:v>0.22522662136695923</c:v>
                </c:pt>
                <c:pt idx="1">
                  <c:v>0.19621928945899866</c:v>
                </c:pt>
                <c:pt idx="2">
                  <c:v>0.1778101178250196</c:v>
                </c:pt>
                <c:pt idx="3">
                  <c:v>9.0130937286092547E-2</c:v>
                </c:pt>
                <c:pt idx="4">
                  <c:v>6.2777150182151437E-2</c:v>
                </c:pt>
                <c:pt idx="5">
                  <c:v>0.24783588388077873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18-4A0A-A911-9DB814D438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3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7658101</xdr:colOff>
      <xdr:row>3</xdr:row>
      <xdr:rowOff>247650</xdr:rowOff>
    </xdr:from>
    <xdr:to>
      <xdr:col>3</xdr:col>
      <xdr:colOff>9525</xdr:colOff>
      <xdr:row>11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87C6BC-C12B-48E3-AD3F-F1987D977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6" y="1143000"/>
          <a:ext cx="2276474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</xdr:row>
      <xdr:rowOff>57150</xdr:rowOff>
    </xdr:from>
    <xdr:to>
      <xdr:col>2</xdr:col>
      <xdr:colOff>1838325</xdr:colOff>
      <xdr:row>11</xdr:row>
      <xdr:rowOff>200025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1583DB-FE2D-CEBC-4760-BA48ADE95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952500"/>
          <a:ext cx="1743075" cy="2238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213437</xdr:colOff>
      <xdr:row>1</xdr:row>
      <xdr:rowOff>29742</xdr:rowOff>
    </xdr:from>
    <xdr:to>
      <xdr:col>9</xdr:col>
      <xdr:colOff>600658</xdr:colOff>
      <xdr:row>2</xdr:row>
      <xdr:rowOff>174584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17DA8E-59A2-4AEE-9373-B2470DF67C69}"/>
            </a:ext>
          </a:extLst>
        </xdr:cNvPr>
        <xdr:cNvSpPr/>
      </xdr:nvSpPr>
      <xdr:spPr>
        <a:xfrm>
          <a:off x="8290637" y="353592"/>
          <a:ext cx="387221" cy="668717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80961</xdr:colOff>
      <xdr:row>19</xdr:row>
      <xdr:rowOff>142875</xdr:rowOff>
    </xdr:from>
    <xdr:to>
      <xdr:col>5</xdr:col>
      <xdr:colOff>1419225</xdr:colOff>
      <xdr:row>34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8D2D54-961E-48D2-BE51-F849211A08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638172</xdr:colOff>
      <xdr:row>19</xdr:row>
      <xdr:rowOff>9525</xdr:rowOff>
    </xdr:from>
    <xdr:to>
      <xdr:col>14</xdr:col>
      <xdr:colOff>123824</xdr:colOff>
      <xdr:row>33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5B11AA8-09C6-47CB-A941-B8140301CB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95250</xdr:rowOff>
    </xdr:from>
    <xdr:to>
      <xdr:col>9</xdr:col>
      <xdr:colOff>0</xdr:colOff>
      <xdr:row>28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6DA85AC-4A39-4A89-8225-FAAA15A28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213437</xdr:colOff>
      <xdr:row>1</xdr:row>
      <xdr:rowOff>29742</xdr:rowOff>
    </xdr:from>
    <xdr:to>
      <xdr:col>10</xdr:col>
      <xdr:colOff>600658</xdr:colOff>
      <xdr:row>2</xdr:row>
      <xdr:rowOff>174584</xdr:rowOff>
    </xdr:to>
    <xdr:sp macro="" textlink="">
      <xdr:nvSpPr>
        <xdr:cNvPr id="2" name="Arrow: Lef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1A553-D443-4FD5-AC15-06C7054A0AC4}"/>
            </a:ext>
          </a:extLst>
        </xdr:cNvPr>
        <xdr:cNvSpPr/>
      </xdr:nvSpPr>
      <xdr:spPr>
        <a:xfrm>
          <a:off x="9147887" y="458367"/>
          <a:ext cx="387221" cy="697292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</xdr:row>
      <xdr:rowOff>0</xdr:rowOff>
    </xdr:from>
    <xdr:to>
      <xdr:col>19</xdr:col>
      <xdr:colOff>190500</xdr:colOff>
      <xdr:row>27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49B2BE-15CC-4496-A1C2-8CBF32CBB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104775</xdr:colOff>
      <xdr:row>1</xdr:row>
      <xdr:rowOff>76200</xdr:rowOff>
    </xdr:from>
    <xdr:to>
      <xdr:col>28</xdr:col>
      <xdr:colOff>133350</xdr:colOff>
      <xdr:row>20</xdr:row>
      <xdr:rowOff>200025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08F750-B8B7-4BF7-80DB-3FE71500B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213437</xdr:colOff>
      <xdr:row>1</xdr:row>
      <xdr:rowOff>29742</xdr:rowOff>
    </xdr:from>
    <xdr:to>
      <xdr:col>11</xdr:col>
      <xdr:colOff>600658</xdr:colOff>
      <xdr:row>2</xdr:row>
      <xdr:rowOff>174584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2F7638-A7BE-463C-B80B-ADF19903D44C}"/>
            </a:ext>
          </a:extLst>
        </xdr:cNvPr>
        <xdr:cNvSpPr/>
      </xdr:nvSpPr>
      <xdr:spPr>
        <a:xfrm>
          <a:off x="13900862" y="220242"/>
          <a:ext cx="387221" cy="402017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213437</xdr:colOff>
      <xdr:row>1</xdr:row>
      <xdr:rowOff>29742</xdr:rowOff>
    </xdr:from>
    <xdr:to>
      <xdr:col>10</xdr:col>
      <xdr:colOff>600658</xdr:colOff>
      <xdr:row>2</xdr:row>
      <xdr:rowOff>174584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CE814-2924-469A-96DF-7F7418D954B4}"/>
            </a:ext>
          </a:extLst>
        </xdr:cNvPr>
        <xdr:cNvSpPr/>
      </xdr:nvSpPr>
      <xdr:spPr>
        <a:xfrm>
          <a:off x="11910137" y="220242"/>
          <a:ext cx="387221" cy="402017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213437</xdr:colOff>
      <xdr:row>1</xdr:row>
      <xdr:rowOff>29742</xdr:rowOff>
    </xdr:from>
    <xdr:to>
      <xdr:col>11</xdr:col>
      <xdr:colOff>600658</xdr:colOff>
      <xdr:row>2</xdr:row>
      <xdr:rowOff>174584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D79A03-34A3-48BE-A22D-01700DE19EAA}"/>
            </a:ext>
          </a:extLst>
        </xdr:cNvPr>
        <xdr:cNvSpPr/>
      </xdr:nvSpPr>
      <xdr:spPr>
        <a:xfrm>
          <a:off x="11910137" y="220242"/>
          <a:ext cx="387221" cy="402017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213437</xdr:colOff>
      <xdr:row>1</xdr:row>
      <xdr:rowOff>29742</xdr:rowOff>
    </xdr:from>
    <xdr:to>
      <xdr:col>12</xdr:col>
      <xdr:colOff>600658</xdr:colOff>
      <xdr:row>2</xdr:row>
      <xdr:rowOff>174584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F2740-A75E-45BA-9EF6-26D98B1D10AD}"/>
            </a:ext>
          </a:extLst>
        </xdr:cNvPr>
        <xdr:cNvSpPr/>
      </xdr:nvSpPr>
      <xdr:spPr>
        <a:xfrm>
          <a:off x="8185862" y="220242"/>
          <a:ext cx="387221" cy="459167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213437</xdr:colOff>
      <xdr:row>1</xdr:row>
      <xdr:rowOff>29742</xdr:rowOff>
    </xdr:from>
    <xdr:to>
      <xdr:col>11</xdr:col>
      <xdr:colOff>600658</xdr:colOff>
      <xdr:row>2</xdr:row>
      <xdr:rowOff>174584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664ACA-95B9-4DE4-BAD3-8E2BAFA8DEB5}"/>
            </a:ext>
          </a:extLst>
        </xdr:cNvPr>
        <xdr:cNvSpPr/>
      </xdr:nvSpPr>
      <xdr:spPr>
        <a:xfrm>
          <a:off x="9252662" y="229767"/>
          <a:ext cx="387221" cy="478217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213437</xdr:colOff>
      <xdr:row>1</xdr:row>
      <xdr:rowOff>29742</xdr:rowOff>
    </xdr:from>
    <xdr:to>
      <xdr:col>11</xdr:col>
      <xdr:colOff>600658</xdr:colOff>
      <xdr:row>2</xdr:row>
      <xdr:rowOff>174584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491533-A273-48AE-B26F-1624510AC3CF}"/>
            </a:ext>
          </a:extLst>
        </xdr:cNvPr>
        <xdr:cNvSpPr/>
      </xdr:nvSpPr>
      <xdr:spPr>
        <a:xfrm>
          <a:off x="8547812" y="229767"/>
          <a:ext cx="387221" cy="544892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213437</xdr:colOff>
      <xdr:row>1</xdr:row>
      <xdr:rowOff>29742</xdr:rowOff>
    </xdr:from>
    <xdr:to>
      <xdr:col>9</xdr:col>
      <xdr:colOff>600658</xdr:colOff>
      <xdr:row>2</xdr:row>
      <xdr:rowOff>174584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7E8E4A-1CBA-42CB-9635-CC3D2C8477D2}"/>
            </a:ext>
          </a:extLst>
        </xdr:cNvPr>
        <xdr:cNvSpPr/>
      </xdr:nvSpPr>
      <xdr:spPr>
        <a:xfrm>
          <a:off x="9433637" y="286917"/>
          <a:ext cx="387221" cy="592517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213437</xdr:colOff>
      <xdr:row>1</xdr:row>
      <xdr:rowOff>29742</xdr:rowOff>
    </xdr:from>
    <xdr:to>
      <xdr:col>8</xdr:col>
      <xdr:colOff>600658</xdr:colOff>
      <xdr:row>2</xdr:row>
      <xdr:rowOff>174584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5FBD73-8BCC-4E12-A959-91A2F70D0354}"/>
            </a:ext>
          </a:extLst>
        </xdr:cNvPr>
        <xdr:cNvSpPr/>
      </xdr:nvSpPr>
      <xdr:spPr>
        <a:xfrm>
          <a:off x="8290637" y="344067"/>
          <a:ext cx="387221" cy="621092"/>
        </a:xfrm>
        <a:prstGeom prst="lef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C3\CZE\REER\REERTOT99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gabajyan\My%20Documents\FSI_%20STA%20template_FSI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Interest Ra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1">
          <cell r="F1" t="str">
            <v>CPI111</v>
          </cell>
        </row>
        <row r="150">
          <cell r="AZ150" t="str">
            <v>REER</v>
          </cell>
        </row>
        <row r="151">
          <cell r="AZ151" t="str">
            <v>(CPI based)</v>
          </cell>
        </row>
        <row r="153">
          <cell r="AZ153" t="str">
            <v>reerc</v>
          </cell>
        </row>
        <row r="154">
          <cell r="AZ154">
            <v>1.009642963192813</v>
          </cell>
        </row>
        <row r="155">
          <cell r="AZ155">
            <v>0.90584955274081691</v>
          </cell>
        </row>
        <row r="156">
          <cell r="AZ156">
            <v>1.0486060074945365</v>
          </cell>
        </row>
        <row r="157">
          <cell r="AZ157">
            <v>1.0096271689377452</v>
          </cell>
        </row>
        <row r="158">
          <cell r="AZ158">
            <v>1.0162113742847021</v>
          </cell>
        </row>
        <row r="159">
          <cell r="AZ159">
            <v>1.0058013162293933</v>
          </cell>
        </row>
        <row r="160">
          <cell r="AZ160">
            <v>0.99825031296119759</v>
          </cell>
        </row>
        <row r="161">
          <cell r="AZ161">
            <v>0.90352240973764386</v>
          </cell>
        </row>
        <row r="162">
          <cell r="AZ162">
            <v>0.91320229072180292</v>
          </cell>
        </row>
        <row r="163">
          <cell r="AZ163">
            <v>0.74689509092898387</v>
          </cell>
        </row>
        <row r="164">
          <cell r="AZ164">
            <v>0.69176599641183467</v>
          </cell>
        </row>
        <row r="165">
          <cell r="AZ165">
            <v>0.63812772138269314</v>
          </cell>
        </row>
        <row r="166">
          <cell r="AZ166">
            <v>0.52270821897392594</v>
          </cell>
        </row>
        <row r="167">
          <cell r="AZ167">
            <v>0.47988117591450397</v>
          </cell>
        </row>
        <row r="168">
          <cell r="AZ168">
            <v>0.56039049020909004</v>
          </cell>
        </row>
        <row r="169">
          <cell r="AZ169">
            <v>0.54919522992492209</v>
          </cell>
        </row>
        <row r="170">
          <cell r="AZ170">
            <v>0.55724065940892986</v>
          </cell>
        </row>
        <row r="171">
          <cell r="AZ171">
            <v>0.55913778196545905</v>
          </cell>
        </row>
        <row r="172">
          <cell r="AZ172">
            <v>0.55047749176402194</v>
          </cell>
        </row>
        <row r="173">
          <cell r="AZ173">
            <v>0.50339852751922243</v>
          </cell>
        </row>
        <row r="174">
          <cell r="AZ174">
            <v>0.49966963053337499</v>
          </cell>
        </row>
        <row r="175">
          <cell r="AZ175">
            <v>0.53751826927998125</v>
          </cell>
        </row>
        <row r="176">
          <cell r="AZ176">
            <v>0.58819341531803637</v>
          </cell>
        </row>
        <row r="177">
          <cell r="AZ177">
            <v>0.54520374429306806</v>
          </cell>
        </row>
        <row r="178">
          <cell r="AZ178">
            <v>0.50191922404464284</v>
          </cell>
        </row>
        <row r="179">
          <cell r="AZ179">
            <v>0.47289124089802442</v>
          </cell>
        </row>
        <row r="180">
          <cell r="AZ180">
            <v>0.53779372040718754</v>
          </cell>
        </row>
        <row r="181">
          <cell r="AZ181">
            <v>0.52031027090067539</v>
          </cell>
        </row>
        <row r="182">
          <cell r="AZ182">
            <v>0.52875625203352927</v>
          </cell>
        </row>
        <row r="183">
          <cell r="AZ183">
            <v>0.51822981815012714</v>
          </cell>
        </row>
        <row r="184">
          <cell r="AZ184">
            <v>0.52196485425297834</v>
          </cell>
        </row>
        <row r="185">
          <cell r="AZ185">
            <v>0.46212444178161682</v>
          </cell>
        </row>
        <row r="186">
          <cell r="AZ186">
            <v>0.46461534940216043</v>
          </cell>
        </row>
        <row r="187">
          <cell r="AZ187">
            <v>0.51685485848213586</v>
          </cell>
        </row>
        <row r="188">
          <cell r="AZ188">
            <v>0.58733078310468356</v>
          </cell>
        </row>
        <row r="189">
          <cell r="AZ189">
            <v>0.54467255674537707</v>
          </cell>
        </row>
        <row r="190">
          <cell r="AZ190">
            <v>0.49491628187393039</v>
          </cell>
        </row>
        <row r="191">
          <cell r="AZ191">
            <v>0.47334006101170639</v>
          </cell>
        </row>
        <row r="192">
          <cell r="AZ192">
            <v>0.52731149208694328</v>
          </cell>
        </row>
        <row r="193">
          <cell r="AZ193">
            <v>0.50876388469734279</v>
          </cell>
        </row>
        <row r="194">
          <cell r="AZ194">
            <v>0.52822287627554354</v>
          </cell>
        </row>
        <row r="195">
          <cell r="AZ195">
            <v>0.52333103896538491</v>
          </cell>
        </row>
        <row r="196">
          <cell r="AZ196">
            <v>0.51958168623795009</v>
          </cell>
        </row>
        <row r="197">
          <cell r="AZ197">
            <v>0.48548465689332138</v>
          </cell>
        </row>
        <row r="198">
          <cell r="AZ198">
            <v>0.47719119328193266</v>
          </cell>
        </row>
        <row r="199">
          <cell r="AZ199">
            <v>0.52092006293441795</v>
          </cell>
        </row>
        <row r="200">
          <cell r="AZ200">
            <v>0.5901055816720554</v>
          </cell>
        </row>
        <row r="201">
          <cell r="AZ201">
            <v>0.54002173907925877</v>
          </cell>
        </row>
        <row r="202">
          <cell r="AZ202">
            <v>0.49219152015457668</v>
          </cell>
        </row>
        <row r="203">
          <cell r="AZ203">
            <v>0.46583880811168621</v>
          </cell>
        </row>
        <row r="204">
          <cell r="AZ204">
            <v>0.50706163561399498</v>
          </cell>
        </row>
        <row r="205">
          <cell r="AZ205">
            <v>0.49976394690650044</v>
          </cell>
        </row>
        <row r="206">
          <cell r="AZ206">
            <v>0.52513312910879206</v>
          </cell>
        </row>
        <row r="207">
          <cell r="AZ207">
            <v>0.51348097145076543</v>
          </cell>
        </row>
        <row r="208">
          <cell r="AZ208">
            <v>0.50145143880579912</v>
          </cell>
        </row>
        <row r="209">
          <cell r="AZ209">
            <v>0.47119476502599783</v>
          </cell>
        </row>
        <row r="210">
          <cell r="AZ210">
            <v>0.46201037289063729</v>
          </cell>
        </row>
      </sheetData>
      <sheetData sheetId="15">
        <row r="1">
          <cell r="O1" t="str">
            <v>Rprofit</v>
          </cell>
        </row>
      </sheetData>
      <sheetData sheetId="16"/>
      <sheetData sheetId="17"/>
      <sheetData sheetId="18"/>
      <sheetData sheetId="19">
        <row r="6">
          <cell r="H6" t="str">
            <v>Czech Republic: Real Effective Exchange Rate (based on CPI) , 1991-98</v>
          </cell>
        </row>
      </sheetData>
      <sheetData sheetId="20">
        <row r="2">
          <cell r="B2" t="str">
            <v>REER-CPI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STRUCTIONS"/>
      <sheetName val="InputBasics"/>
      <sheetName val="SR Table"/>
      <sheetName val="Panel Chart"/>
      <sheetName val="Panel Chart Data"/>
      <sheetName val="DMX_OUT"/>
      <sheetName val="FSI_IN"/>
      <sheetName val="LookUp"/>
    </sheetNames>
    <sheetDataSet>
      <sheetData sheetId="0" refreshError="1"/>
      <sheetData sheetId="1" refreshError="1"/>
      <sheetData sheetId="2">
        <row r="2">
          <cell r="C2" t="str">
            <v>West Bank and Gaza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E2" t="str">
            <v>United States</v>
          </cell>
          <cell r="F2" t="str">
            <v>Kosovo</v>
          </cell>
        </row>
        <row r="3">
          <cell r="E3" t="str">
            <v>Ecuador</v>
          </cell>
          <cell r="F3" t="str">
            <v>Montenegro</v>
          </cell>
        </row>
        <row r="4">
          <cell r="E4" t="str">
            <v>Micronesia</v>
          </cell>
          <cell r="F4" t="str">
            <v>Austria</v>
          </cell>
        </row>
        <row r="5">
          <cell r="E5" t="str">
            <v>Zimbabwe</v>
          </cell>
          <cell r="F5" t="str">
            <v>Belgium</v>
          </cell>
        </row>
        <row r="6">
          <cell r="E6" t="str">
            <v>West Bank and Gaza</v>
          </cell>
          <cell r="F6" t="str">
            <v>Cyprus</v>
          </cell>
        </row>
        <row r="7">
          <cell r="F7" t="str">
            <v>Estonia</v>
          </cell>
        </row>
        <row r="8">
          <cell r="F8" t="str">
            <v>Finland</v>
          </cell>
        </row>
        <row r="9">
          <cell r="F9" t="str">
            <v>France</v>
          </cell>
        </row>
        <row r="10">
          <cell r="F10" t="str">
            <v>Germany</v>
          </cell>
        </row>
        <row r="11">
          <cell r="F11" t="str">
            <v>Greece</v>
          </cell>
        </row>
        <row r="12">
          <cell r="F12" t="str">
            <v>Ireland</v>
          </cell>
        </row>
        <row r="13">
          <cell r="F13" t="str">
            <v>Italy</v>
          </cell>
        </row>
        <row r="14">
          <cell r="F14" t="str">
            <v>Latvia</v>
          </cell>
        </row>
        <row r="15">
          <cell r="F15" t="str">
            <v>Lithuania</v>
          </cell>
        </row>
        <row r="16">
          <cell r="F16" t="str">
            <v>Luxembourg</v>
          </cell>
        </row>
        <row r="17">
          <cell r="F17" t="str">
            <v>Malta</v>
          </cell>
        </row>
        <row r="18">
          <cell r="F18" t="str">
            <v>Netherlands</v>
          </cell>
        </row>
        <row r="19">
          <cell r="F19" t="str">
            <v>Portugal</v>
          </cell>
        </row>
        <row r="20">
          <cell r="F20" t="str">
            <v>Spain</v>
          </cell>
        </row>
        <row r="21">
          <cell r="F21" t="str">
            <v>Slovenia</v>
          </cell>
        </row>
        <row r="22">
          <cell r="F22" t="str">
            <v>Slovak Republic</v>
          </cell>
        </row>
        <row r="23">
          <cell r="F23" t="str">
            <v>San Marino</v>
          </cell>
        </row>
        <row r="24">
          <cell r="F24" t="str">
            <v>Euro Area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4934-4022-4976-8117-1F43F52D8AB0}">
  <sheetPr>
    <tabColor rgb="FFCDF2FF"/>
  </sheetPr>
  <dimension ref="A3:T8"/>
  <sheetViews>
    <sheetView showGridLines="0" workbookViewId="0">
      <selection activeCell="H7" sqref="H7"/>
    </sheetView>
  </sheetViews>
  <sheetFormatPr defaultRowHeight="12.75" x14ac:dyDescent="0.2"/>
  <cols>
    <col min="1" max="1" width="96.5703125" style="317" customWidth="1"/>
    <col min="2" max="2" width="95.28515625" style="317" customWidth="1"/>
    <col min="3" max="6" width="9.140625" style="317"/>
    <col min="7" max="7" width="24.140625" style="317" customWidth="1"/>
    <col min="8" max="15" width="9.140625" style="317"/>
    <col min="16" max="17" width="9.140625" style="317" customWidth="1"/>
    <col min="18" max="18" width="5" style="317" customWidth="1"/>
    <col min="19" max="20" width="9.140625" style="317" hidden="1" customWidth="1"/>
    <col min="21" max="21" width="14.7109375" style="317" customWidth="1"/>
    <col min="22" max="16384" width="9.140625" style="317"/>
  </cols>
  <sheetData>
    <row r="3" spans="1:13" ht="13.5" thickBot="1" x14ac:dyDescent="0.25"/>
    <row r="4" spans="1:13" ht="36" customHeight="1" x14ac:dyDescent="0.35">
      <c r="A4" s="318" t="s">
        <v>203</v>
      </c>
      <c r="B4" s="319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</row>
    <row r="5" spans="1:13" ht="42" customHeight="1" thickBot="1" x14ac:dyDescent="0.35">
      <c r="A5" s="321" t="s">
        <v>204</v>
      </c>
      <c r="B5" s="322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</row>
    <row r="6" spans="1:13" ht="27" customHeight="1" thickBot="1" x14ac:dyDescent="0.3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</row>
    <row r="7" spans="1:13" ht="408.75" customHeight="1" thickBot="1" x14ac:dyDescent="0.25">
      <c r="A7" s="324" t="s">
        <v>192</v>
      </c>
      <c r="B7" s="325" t="s">
        <v>191</v>
      </c>
    </row>
    <row r="8" spans="1:13" ht="38.25" customHeight="1" x14ac:dyDescent="0.2"/>
  </sheetData>
  <mergeCells count="2">
    <mergeCell ref="A4:B4"/>
    <mergeCell ref="A5:B5"/>
  </mergeCells>
  <printOptions horizontalCentered="1" verticalCentered="1"/>
  <pageMargins left="0" right="0" top="0" bottom="0" header="0" footer="0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J44"/>
  <sheetViews>
    <sheetView showGridLines="0" zoomScale="95" zoomScaleNormal="95" workbookViewId="0">
      <selection activeCell="I1" sqref="I1:J1048576"/>
    </sheetView>
  </sheetViews>
  <sheetFormatPr defaultColWidth="9.140625" defaultRowHeight="15" x14ac:dyDescent="0.25"/>
  <cols>
    <col min="1" max="1" width="27.5703125" style="181" customWidth="1"/>
    <col min="2" max="6" width="12.42578125" style="1" customWidth="1"/>
    <col min="7" max="7" width="22.28515625" style="186" customWidth="1"/>
    <col min="8" max="8" width="9.140625" style="1"/>
    <col min="10" max="10" width="20.5703125" customWidth="1"/>
    <col min="11" max="16384" width="9.140625" style="1"/>
  </cols>
  <sheetData>
    <row r="1" spans="1:10" ht="25.9" customHeight="1" x14ac:dyDescent="0.25">
      <c r="A1" s="280" t="s">
        <v>177</v>
      </c>
      <c r="B1" s="281"/>
      <c r="C1" s="281"/>
      <c r="D1" s="281"/>
      <c r="E1" s="281"/>
      <c r="F1" s="281"/>
      <c r="G1" s="282"/>
    </row>
    <row r="2" spans="1:10" ht="41.45" customHeight="1" x14ac:dyDescent="0.25">
      <c r="A2" s="283" t="s">
        <v>157</v>
      </c>
      <c r="B2" s="284"/>
      <c r="C2" s="284"/>
      <c r="D2" s="284"/>
      <c r="E2" s="284"/>
      <c r="F2" s="284"/>
      <c r="G2" s="285"/>
      <c r="I2" s="218"/>
      <c r="J2" s="340" t="s">
        <v>206</v>
      </c>
    </row>
    <row r="3" spans="1:10" ht="42" customHeight="1" x14ac:dyDescent="0.25">
      <c r="A3" s="170" t="s">
        <v>154</v>
      </c>
      <c r="B3" s="134">
        <v>2019</v>
      </c>
      <c r="C3" s="134">
        <v>2020</v>
      </c>
      <c r="D3" s="134">
        <v>2021</v>
      </c>
      <c r="E3" s="134" t="s">
        <v>179</v>
      </c>
      <c r="F3" s="134" t="s">
        <v>178</v>
      </c>
      <c r="G3" s="169" t="s">
        <v>153</v>
      </c>
      <c r="I3" s="218"/>
      <c r="J3" s="340" t="s">
        <v>207</v>
      </c>
    </row>
    <row r="4" spans="1:10" ht="19.899999999999999" customHeight="1" x14ac:dyDescent="0.25">
      <c r="A4" s="277" t="s">
        <v>128</v>
      </c>
      <c r="B4" s="278"/>
      <c r="C4" s="278"/>
      <c r="D4" s="278"/>
      <c r="E4" s="278"/>
      <c r="F4" s="278"/>
      <c r="G4" s="279"/>
      <c r="I4" s="341"/>
      <c r="J4" s="341"/>
    </row>
    <row r="5" spans="1:10" ht="15" customHeight="1" x14ac:dyDescent="0.25">
      <c r="A5" s="177" t="s">
        <v>80</v>
      </c>
      <c r="B5" s="14">
        <v>17.119079061000001</v>
      </c>
      <c r="C5" s="14">
        <v>24.15167099799999</v>
      </c>
      <c r="D5" s="14">
        <v>22.52475539100001</v>
      </c>
      <c r="E5" s="70">
        <v>-6.7362444906387848</v>
      </c>
      <c r="F5" s="71">
        <v>0.21841346074465348</v>
      </c>
      <c r="G5" s="182" t="s">
        <v>81</v>
      </c>
    </row>
    <row r="6" spans="1:10" ht="15" customHeight="1" x14ac:dyDescent="0.25">
      <c r="A6" s="177" t="s">
        <v>82</v>
      </c>
      <c r="B6" s="14">
        <v>13.230498456000001</v>
      </c>
      <c r="C6" s="14">
        <v>15.682081071000001</v>
      </c>
      <c r="D6" s="14">
        <v>14.236881736000001</v>
      </c>
      <c r="E6" s="70">
        <v>-9.2156093853673955</v>
      </c>
      <c r="F6" s="71">
        <v>0.1380492953727947</v>
      </c>
      <c r="G6" s="182" t="s">
        <v>83</v>
      </c>
    </row>
    <row r="7" spans="1:10" ht="15" customHeight="1" x14ac:dyDescent="0.25">
      <c r="A7" s="177" t="s">
        <v>84</v>
      </c>
      <c r="B7" s="14">
        <v>5.9639504739999998</v>
      </c>
      <c r="C7" s="14">
        <v>5.7294709560000001</v>
      </c>
      <c r="D7" s="14">
        <v>9.3716597250000007</v>
      </c>
      <c r="E7" s="70">
        <v>63.569373105658876</v>
      </c>
      <c r="F7" s="71">
        <v>9.0873201414493301E-2</v>
      </c>
      <c r="G7" s="182" t="s">
        <v>85</v>
      </c>
    </row>
    <row r="8" spans="1:10" ht="15" customHeight="1" x14ac:dyDescent="0.25">
      <c r="A8" s="177" t="s">
        <v>86</v>
      </c>
      <c r="B8" s="14">
        <v>6.0997060619999992</v>
      </c>
      <c r="C8" s="14">
        <v>7.7339767839999993</v>
      </c>
      <c r="D8" s="14">
        <v>8.4817235869999976</v>
      </c>
      <c r="E8" s="70">
        <v>9.6683352417986566</v>
      </c>
      <c r="F8" s="71">
        <v>8.2243849913523112E-2</v>
      </c>
      <c r="G8" s="182" t="s">
        <v>87</v>
      </c>
    </row>
    <row r="9" spans="1:10" ht="15" customHeight="1" x14ac:dyDescent="0.25">
      <c r="A9" s="177" t="s">
        <v>94</v>
      </c>
      <c r="B9" s="14">
        <v>5.7352800460000033</v>
      </c>
      <c r="C9" s="14">
        <v>8.790263990999998</v>
      </c>
      <c r="D9" s="14">
        <v>7.8761672540000012</v>
      </c>
      <c r="E9" s="70">
        <v>-10.398967971108766</v>
      </c>
      <c r="F9" s="71">
        <v>7.6372014589654633E-2</v>
      </c>
      <c r="G9" s="182" t="s">
        <v>95</v>
      </c>
    </row>
    <row r="10" spans="1:10" ht="15" customHeight="1" x14ac:dyDescent="0.25">
      <c r="A10" s="177" t="s">
        <v>92</v>
      </c>
      <c r="B10" s="14">
        <v>0.15126703400000002</v>
      </c>
      <c r="C10" s="14">
        <v>0.30608727299999999</v>
      </c>
      <c r="D10" s="14">
        <v>0.29978454499999996</v>
      </c>
      <c r="E10" s="70">
        <v>-2.0591277573308431</v>
      </c>
      <c r="F10" s="71">
        <v>2.9068897226459237E-3</v>
      </c>
      <c r="G10" s="182" t="s">
        <v>93</v>
      </c>
    </row>
    <row r="11" spans="1:10" ht="15" customHeight="1" x14ac:dyDescent="0.25">
      <c r="A11" s="177" t="s">
        <v>90</v>
      </c>
      <c r="B11" s="14">
        <v>50.667817881999994</v>
      </c>
      <c r="C11" s="14">
        <v>39.804394183999989</v>
      </c>
      <c r="D11" s="14">
        <v>36.341336115999994</v>
      </c>
      <c r="E11" s="70">
        <v>-8.7001903658969049</v>
      </c>
      <c r="F11" s="71">
        <v>0.35238726687135097</v>
      </c>
      <c r="G11" s="182" t="s">
        <v>91</v>
      </c>
    </row>
    <row r="12" spans="1:10" ht="15" customHeight="1" x14ac:dyDescent="0.25">
      <c r="A12" s="177" t="s">
        <v>88</v>
      </c>
      <c r="B12" s="14">
        <v>5.8653351020000013</v>
      </c>
      <c r="C12" s="14">
        <v>5.6811594639999994</v>
      </c>
      <c r="D12" s="14">
        <v>3.9966623339999998</v>
      </c>
      <c r="E12" s="70">
        <v>-29.650587009116904</v>
      </c>
      <c r="F12" s="71">
        <v>3.8754021370883782E-2</v>
      </c>
      <c r="G12" s="182" t="s">
        <v>89</v>
      </c>
    </row>
    <row r="13" spans="1:10" ht="15" customHeight="1" x14ac:dyDescent="0.25">
      <c r="A13" s="178" t="s">
        <v>48</v>
      </c>
      <c r="B13" s="164">
        <v>104.83293411699999</v>
      </c>
      <c r="C13" s="164">
        <v>107.87910472099999</v>
      </c>
      <c r="D13" s="164">
        <v>103.12897068800001</v>
      </c>
      <c r="E13" s="165">
        <v>-4.4032011994212521</v>
      </c>
      <c r="F13" s="156">
        <v>1</v>
      </c>
      <c r="G13" s="183" t="s">
        <v>68</v>
      </c>
    </row>
    <row r="14" spans="1:10" ht="21.6" customHeight="1" x14ac:dyDescent="0.25">
      <c r="A14" s="277" t="s">
        <v>104</v>
      </c>
      <c r="B14" s="278"/>
      <c r="C14" s="278"/>
      <c r="D14" s="278"/>
      <c r="E14" s="278"/>
      <c r="F14" s="278"/>
      <c r="G14" s="279"/>
    </row>
    <row r="15" spans="1:10" ht="15" customHeight="1" x14ac:dyDescent="0.25">
      <c r="A15" s="177" t="s">
        <v>94</v>
      </c>
      <c r="B15" s="14">
        <v>5.0050467699999981</v>
      </c>
      <c r="C15" s="14">
        <v>4.3287465329999995</v>
      </c>
      <c r="D15" s="14">
        <v>2.9138566579999994</v>
      </c>
      <c r="E15" s="70">
        <v>-32.685902586664575</v>
      </c>
      <c r="F15" s="71">
        <v>0.20817679836298997</v>
      </c>
      <c r="G15" s="182" t="s">
        <v>95</v>
      </c>
    </row>
    <row r="16" spans="1:10" ht="15" customHeight="1" x14ac:dyDescent="0.25">
      <c r="A16" s="177" t="s">
        <v>86</v>
      </c>
      <c r="B16" s="14">
        <v>1.4011701030000001</v>
      </c>
      <c r="C16" s="14">
        <v>1.3674375939999999</v>
      </c>
      <c r="D16" s="14">
        <v>2.3110950260000003</v>
      </c>
      <c r="E16" s="70">
        <v>69.009177174925654</v>
      </c>
      <c r="F16" s="71">
        <v>0.16511325699718452</v>
      </c>
      <c r="G16" s="182" t="s">
        <v>87</v>
      </c>
    </row>
    <row r="17" spans="1:7" ht="15" customHeight="1" x14ac:dyDescent="0.25">
      <c r="A17" s="177" t="s">
        <v>84</v>
      </c>
      <c r="B17" s="14">
        <v>1.5384025850000003</v>
      </c>
      <c r="C17" s="14">
        <v>0.61696575100000006</v>
      </c>
      <c r="D17" s="14">
        <v>1.2203428929999998</v>
      </c>
      <c r="E17" s="70">
        <v>97.797509995007758</v>
      </c>
      <c r="F17" s="71">
        <v>8.7185852355599586E-2</v>
      </c>
      <c r="G17" s="182" t="s">
        <v>85</v>
      </c>
    </row>
    <row r="18" spans="1:7" ht="15" customHeight="1" x14ac:dyDescent="0.25">
      <c r="A18" s="177" t="s">
        <v>82</v>
      </c>
      <c r="B18" s="14">
        <v>5.1386908709999988</v>
      </c>
      <c r="C18" s="14">
        <v>2.7870798900000002</v>
      </c>
      <c r="D18" s="14">
        <v>0.81241365999999993</v>
      </c>
      <c r="E18" s="70">
        <v>-70.850722187228016</v>
      </c>
      <c r="F18" s="71">
        <v>5.8041864969858345E-2</v>
      </c>
      <c r="G18" s="182" t="s">
        <v>83</v>
      </c>
    </row>
    <row r="19" spans="1:7" ht="15" customHeight="1" x14ac:dyDescent="0.25">
      <c r="A19" s="177" t="s">
        <v>80</v>
      </c>
      <c r="B19" s="14">
        <v>3.9776634300000002</v>
      </c>
      <c r="C19" s="14">
        <v>1.7775520439999999</v>
      </c>
      <c r="D19" s="14">
        <v>0.39107438900000002</v>
      </c>
      <c r="E19" s="70">
        <v>-77.999272070820993</v>
      </c>
      <c r="F19" s="71">
        <v>2.7939814403795057E-2</v>
      </c>
      <c r="G19" s="182" t="s">
        <v>81</v>
      </c>
    </row>
    <row r="20" spans="1:7" ht="15" customHeight="1" x14ac:dyDescent="0.25">
      <c r="A20" s="177" t="s">
        <v>92</v>
      </c>
      <c r="B20" s="72">
        <v>2.5365963999999998E-2</v>
      </c>
      <c r="C20" s="72">
        <v>0</v>
      </c>
      <c r="D20" s="72">
        <v>2.9989998E-2</v>
      </c>
      <c r="E20" s="70" t="s">
        <v>134</v>
      </c>
      <c r="F20" s="71">
        <v>2.1425974230447112E-3</v>
      </c>
      <c r="G20" s="182" t="s">
        <v>93</v>
      </c>
    </row>
    <row r="21" spans="1:7" ht="15" customHeight="1" x14ac:dyDescent="0.25">
      <c r="A21" s="177" t="s">
        <v>88</v>
      </c>
      <c r="B21" s="14">
        <v>1.355087151</v>
      </c>
      <c r="C21" s="14">
        <v>0.71159405599999992</v>
      </c>
      <c r="D21" s="14">
        <v>0.84887660999999981</v>
      </c>
      <c r="E21" s="70">
        <v>19.292256988723345</v>
      </c>
      <c r="F21" s="71">
        <v>6.0646914250175335E-2</v>
      </c>
      <c r="G21" s="182" t="s">
        <v>89</v>
      </c>
    </row>
    <row r="22" spans="1:7" ht="15" customHeight="1" x14ac:dyDescent="0.25">
      <c r="A22" s="177" t="s">
        <v>90</v>
      </c>
      <c r="B22" s="14">
        <v>6.7906743370000004</v>
      </c>
      <c r="C22" s="14">
        <v>3.9657668719999992</v>
      </c>
      <c r="D22" s="14">
        <v>5.469379641999998</v>
      </c>
      <c r="E22" s="70">
        <v>37.914804841811161</v>
      </c>
      <c r="F22" s="71">
        <v>0.39075290123735251</v>
      </c>
      <c r="G22" s="182" t="s">
        <v>91</v>
      </c>
    </row>
    <row r="23" spans="1:7" ht="15" customHeight="1" x14ac:dyDescent="0.25">
      <c r="A23" s="178" t="s">
        <v>48</v>
      </c>
      <c r="B23" s="164">
        <v>25.232101210999993</v>
      </c>
      <c r="C23" s="164">
        <v>15.555142739999999</v>
      </c>
      <c r="D23" s="164">
        <v>13.997028875999996</v>
      </c>
      <c r="E23" s="165">
        <v>-10.016712093507945</v>
      </c>
      <c r="F23" s="156">
        <v>1</v>
      </c>
      <c r="G23" s="183" t="s">
        <v>68</v>
      </c>
    </row>
    <row r="24" spans="1:7" ht="18.75" x14ac:dyDescent="0.25">
      <c r="A24" s="277" t="s">
        <v>107</v>
      </c>
      <c r="B24" s="278"/>
      <c r="C24" s="278"/>
      <c r="D24" s="278"/>
      <c r="E24" s="278"/>
      <c r="F24" s="278"/>
      <c r="G24" s="279"/>
    </row>
    <row r="25" spans="1:7" ht="15" customHeight="1" x14ac:dyDescent="0.25">
      <c r="A25" s="177" t="s">
        <v>82</v>
      </c>
      <c r="B25" s="14">
        <v>10.909369999999999</v>
      </c>
      <c r="C25" s="14">
        <v>86.075419999999994</v>
      </c>
      <c r="D25" s="14">
        <v>64.798383999999999</v>
      </c>
      <c r="E25" s="70">
        <v>-24.719061492816412</v>
      </c>
      <c r="F25" s="71">
        <v>0.42499683031689234</v>
      </c>
      <c r="G25" s="182" t="s">
        <v>83</v>
      </c>
    </row>
    <row r="26" spans="1:7" ht="15" customHeight="1" x14ac:dyDescent="0.25">
      <c r="A26" s="177" t="s">
        <v>94</v>
      </c>
      <c r="B26" s="14">
        <v>17.680491999999997</v>
      </c>
      <c r="C26" s="14">
        <v>19.010352000000001</v>
      </c>
      <c r="D26" s="14">
        <v>37.340125</v>
      </c>
      <c r="E26" s="70">
        <v>96.419955821964791</v>
      </c>
      <c r="F26" s="71">
        <v>0.24490479220340663</v>
      </c>
      <c r="G26" s="182" t="s">
        <v>95</v>
      </c>
    </row>
    <row r="27" spans="1:7" ht="15" customHeight="1" x14ac:dyDescent="0.25">
      <c r="A27" s="177" t="s">
        <v>84</v>
      </c>
      <c r="B27" s="14">
        <v>31.903732999999999</v>
      </c>
      <c r="C27" s="14">
        <v>18.069551999999998</v>
      </c>
      <c r="D27" s="14">
        <v>21.118237999999998</v>
      </c>
      <c r="E27" s="70">
        <v>16.871951224911388</v>
      </c>
      <c r="F27" s="71">
        <v>0.1385093833802668</v>
      </c>
      <c r="G27" s="182" t="s">
        <v>85</v>
      </c>
    </row>
    <row r="28" spans="1:7" ht="15" customHeight="1" x14ac:dyDescent="0.25">
      <c r="A28" s="177" t="s">
        <v>86</v>
      </c>
      <c r="B28" s="14">
        <v>0</v>
      </c>
      <c r="C28" s="14">
        <v>3.4256259999999998</v>
      </c>
      <c r="D28" s="14">
        <v>4.4144290000000002</v>
      </c>
      <c r="E28" s="70">
        <v>28.864884841485917</v>
      </c>
      <c r="F28" s="71">
        <v>2.8953165447134742E-2</v>
      </c>
      <c r="G28" s="182" t="s">
        <v>87</v>
      </c>
    </row>
    <row r="29" spans="1:7" ht="15" customHeight="1" x14ac:dyDescent="0.25">
      <c r="A29" s="177" t="s">
        <v>80</v>
      </c>
      <c r="B29" s="14">
        <v>3.7845979999999999</v>
      </c>
      <c r="C29" s="14">
        <v>0.88212900000000005</v>
      </c>
      <c r="D29" s="14">
        <v>0</v>
      </c>
      <c r="E29" s="70">
        <v>-100</v>
      </c>
      <c r="F29" s="71">
        <v>0</v>
      </c>
      <c r="G29" s="182" t="s">
        <v>81</v>
      </c>
    </row>
    <row r="30" spans="1:7" ht="15" customHeight="1" x14ac:dyDescent="0.25">
      <c r="A30" s="177" t="s">
        <v>92</v>
      </c>
      <c r="B30" s="14">
        <v>0</v>
      </c>
      <c r="C30" s="14">
        <v>6.6137040000000002</v>
      </c>
      <c r="D30" s="14">
        <v>0</v>
      </c>
      <c r="E30" s="70">
        <v>-100</v>
      </c>
      <c r="F30" s="71">
        <v>0</v>
      </c>
      <c r="G30" s="182" t="s">
        <v>93</v>
      </c>
    </row>
    <row r="31" spans="1:7" ht="15" customHeight="1" x14ac:dyDescent="0.25">
      <c r="A31" s="177" t="s">
        <v>88</v>
      </c>
      <c r="B31" s="14">
        <v>7.1520170000000007</v>
      </c>
      <c r="C31" s="14">
        <v>34.397838</v>
      </c>
      <c r="D31" s="14">
        <v>1.4838580000000003</v>
      </c>
      <c r="E31" s="70">
        <v>-95.686188184269028</v>
      </c>
      <c r="F31" s="71">
        <v>9.7322634873172661E-3</v>
      </c>
      <c r="G31" s="182" t="s">
        <v>89</v>
      </c>
    </row>
    <row r="32" spans="1:7" ht="15" customHeight="1" x14ac:dyDescent="0.25">
      <c r="A32" s="177" t="s">
        <v>90</v>
      </c>
      <c r="B32" s="14">
        <v>22.342398000000003</v>
      </c>
      <c r="C32" s="14">
        <v>24.898118000000004</v>
      </c>
      <c r="D32" s="14">
        <v>23.312888999999998</v>
      </c>
      <c r="E32" s="70">
        <v>-6.3668627484214069</v>
      </c>
      <c r="F32" s="71">
        <v>0.15290356516498227</v>
      </c>
      <c r="G32" s="182" t="s">
        <v>91</v>
      </c>
    </row>
    <row r="33" spans="1:7" ht="15" customHeight="1" x14ac:dyDescent="0.25">
      <c r="A33" s="178" t="s">
        <v>48</v>
      </c>
      <c r="B33" s="164">
        <v>93.772608000000005</v>
      </c>
      <c r="C33" s="164">
        <v>193.37273900000002</v>
      </c>
      <c r="D33" s="164">
        <v>152.46792299999998</v>
      </c>
      <c r="E33" s="165">
        <v>-21.153351921027518</v>
      </c>
      <c r="F33" s="156">
        <v>1</v>
      </c>
      <c r="G33" s="183" t="s">
        <v>68</v>
      </c>
    </row>
    <row r="34" spans="1:7" ht="19.899999999999999" customHeight="1" x14ac:dyDescent="0.25">
      <c r="A34" s="277" t="s">
        <v>108</v>
      </c>
      <c r="B34" s="278"/>
      <c r="C34" s="278"/>
      <c r="D34" s="278"/>
      <c r="E34" s="278"/>
      <c r="F34" s="278"/>
      <c r="G34" s="279"/>
    </row>
    <row r="35" spans="1:7" ht="15" customHeight="1" x14ac:dyDescent="0.25">
      <c r="A35" s="177" t="s">
        <v>84</v>
      </c>
      <c r="B35" s="14">
        <v>34.894010999999999</v>
      </c>
      <c r="C35" s="14">
        <v>19.510736000000001</v>
      </c>
      <c r="D35" s="14">
        <v>20.802809</v>
      </c>
      <c r="E35" s="70">
        <v>6.6223693457796697</v>
      </c>
      <c r="F35" s="71">
        <v>6.1049759952475906E-2</v>
      </c>
      <c r="G35" s="182" t="s">
        <v>85</v>
      </c>
    </row>
    <row r="36" spans="1:7" ht="15" customHeight="1" x14ac:dyDescent="0.25">
      <c r="A36" s="177" t="s">
        <v>82</v>
      </c>
      <c r="B36" s="14">
        <v>34.802685000000004</v>
      </c>
      <c r="C36" s="14">
        <v>24.517147999999999</v>
      </c>
      <c r="D36" s="14">
        <v>13.004051</v>
      </c>
      <c r="E36" s="70">
        <v>-46.959364931027046</v>
      </c>
      <c r="F36" s="71">
        <v>3.8162836180429011E-2</v>
      </c>
      <c r="G36" s="182" t="s">
        <v>83</v>
      </c>
    </row>
    <row r="37" spans="1:7" ht="15" customHeight="1" x14ac:dyDescent="0.25">
      <c r="A37" s="177" t="s">
        <v>94</v>
      </c>
      <c r="B37" s="14">
        <v>2.5981879999999999</v>
      </c>
      <c r="C37" s="14">
        <v>1.0749059999999999</v>
      </c>
      <c r="D37" s="14">
        <v>12.896146999999999</v>
      </c>
      <c r="E37" s="70">
        <v>1099.7464894604736</v>
      </c>
      <c r="F37" s="71">
        <v>3.7846171575283041E-2</v>
      </c>
      <c r="G37" s="182" t="s">
        <v>95</v>
      </c>
    </row>
    <row r="38" spans="1:7" ht="15" customHeight="1" x14ac:dyDescent="0.25">
      <c r="A38" s="177" t="s">
        <v>86</v>
      </c>
      <c r="B38" s="14">
        <v>6.1621709999999998</v>
      </c>
      <c r="C38" s="14">
        <v>5.498011</v>
      </c>
      <c r="D38" s="14">
        <v>3.3944049999999999</v>
      </c>
      <c r="E38" s="70">
        <v>-38.261218466096196</v>
      </c>
      <c r="F38" s="71">
        <v>9.9615206019285172E-3</v>
      </c>
      <c r="G38" s="182" t="s">
        <v>87</v>
      </c>
    </row>
    <row r="39" spans="1:7" ht="15" customHeight="1" x14ac:dyDescent="0.25">
      <c r="A39" s="177" t="s">
        <v>80</v>
      </c>
      <c r="B39" s="14">
        <v>6.4854510000000003</v>
      </c>
      <c r="C39" s="14">
        <v>5.3452440000000001</v>
      </c>
      <c r="D39" s="14">
        <v>0.55354000000000003</v>
      </c>
      <c r="E39" s="70">
        <v>-89.644251974278447</v>
      </c>
      <c r="F39" s="71">
        <v>1.6244673555428748E-3</v>
      </c>
      <c r="G39" s="182" t="s">
        <v>81</v>
      </c>
    </row>
    <row r="40" spans="1:7" ht="15" customHeight="1" x14ac:dyDescent="0.25">
      <c r="A40" s="177" t="s">
        <v>92</v>
      </c>
      <c r="B40" s="14">
        <v>0</v>
      </c>
      <c r="C40" s="14">
        <v>13.522163000000001</v>
      </c>
      <c r="D40" s="14">
        <v>0.22532199999999999</v>
      </c>
      <c r="E40" s="70">
        <v>-98.333683745714339</v>
      </c>
      <c r="F40" s="71">
        <v>6.6124983467433533E-4</v>
      </c>
      <c r="G40" s="182" t="s">
        <v>93</v>
      </c>
    </row>
    <row r="41" spans="1:7" ht="15" customHeight="1" x14ac:dyDescent="0.25">
      <c r="A41" s="177" t="s">
        <v>88</v>
      </c>
      <c r="B41" s="14">
        <v>42.523057000000009</v>
      </c>
      <c r="C41" s="14">
        <v>204.89911400000003</v>
      </c>
      <c r="D41" s="14">
        <v>247.83785999999998</v>
      </c>
      <c r="E41" s="70">
        <v>20.956042786988309</v>
      </c>
      <c r="F41" s="71">
        <v>0.72732686533512514</v>
      </c>
      <c r="G41" s="182" t="s">
        <v>89</v>
      </c>
    </row>
    <row r="42" spans="1:7" ht="15" customHeight="1" x14ac:dyDescent="0.25">
      <c r="A42" s="177" t="s">
        <v>90</v>
      </c>
      <c r="B42" s="14">
        <v>173.82297999999997</v>
      </c>
      <c r="C42" s="14">
        <v>79.531384000000017</v>
      </c>
      <c r="D42" s="14">
        <v>42.037558000000004</v>
      </c>
      <c r="E42" s="70">
        <v>-47.143434596837906</v>
      </c>
      <c r="F42" s="71">
        <v>0.12336712916454136</v>
      </c>
      <c r="G42" s="182" t="s">
        <v>91</v>
      </c>
    </row>
    <row r="43" spans="1:7" ht="15" customHeight="1" x14ac:dyDescent="0.25">
      <c r="A43" s="179" t="s">
        <v>48</v>
      </c>
      <c r="B43" s="166">
        <v>301.288543</v>
      </c>
      <c r="C43" s="166">
        <v>353.89870600000006</v>
      </c>
      <c r="D43" s="166">
        <v>340.75169199999993</v>
      </c>
      <c r="E43" s="167">
        <v>-3.7149087513194026</v>
      </c>
      <c r="F43" s="168">
        <v>1</v>
      </c>
      <c r="G43" s="184" t="s">
        <v>68</v>
      </c>
    </row>
    <row r="44" spans="1:7" ht="20.25" customHeight="1" x14ac:dyDescent="0.25">
      <c r="A44" s="180" t="s">
        <v>75</v>
      </c>
      <c r="G44" s="185" t="s">
        <v>76</v>
      </c>
    </row>
  </sheetData>
  <mergeCells count="7">
    <mergeCell ref="I2:I3"/>
    <mergeCell ref="A34:G34"/>
    <mergeCell ref="A4:G4"/>
    <mergeCell ref="A14:G14"/>
    <mergeCell ref="A24:G24"/>
    <mergeCell ref="A1:G1"/>
    <mergeCell ref="A2:G2"/>
  </mergeCells>
  <phoneticPr fontId="30" type="noConversion"/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FD1D-4FBC-4AC5-A481-D0B9DAFC7807}">
  <sheetPr>
    <tabColor rgb="FFC00000"/>
  </sheetPr>
  <dimension ref="A1:K43"/>
  <sheetViews>
    <sheetView showGridLines="0" zoomScale="84" zoomScaleNormal="84" workbookViewId="0">
      <selection activeCell="J1" sqref="J1:K1048576"/>
    </sheetView>
  </sheetViews>
  <sheetFormatPr defaultColWidth="9.140625" defaultRowHeight="15" x14ac:dyDescent="0.25"/>
  <cols>
    <col min="1" max="1" width="25.85546875" style="1" customWidth="1"/>
    <col min="2" max="4" width="14.42578125" style="1" customWidth="1"/>
    <col min="5" max="5" width="12.5703125" style="1" customWidth="1"/>
    <col min="6" max="6" width="12.42578125" style="1" customWidth="1"/>
    <col min="7" max="7" width="21.5703125" style="1" customWidth="1"/>
    <col min="8" max="9" width="9.140625" style="1"/>
    <col min="11" max="11" width="20.5703125" customWidth="1"/>
    <col min="12" max="16384" width="9.140625" style="1"/>
  </cols>
  <sheetData>
    <row r="1" spans="1:11" ht="33.75" customHeight="1" x14ac:dyDescent="0.25">
      <c r="A1" s="286" t="s">
        <v>162</v>
      </c>
      <c r="B1" s="287"/>
      <c r="C1" s="287"/>
      <c r="D1" s="287"/>
      <c r="E1" s="287"/>
      <c r="F1" s="287"/>
      <c r="G1" s="288"/>
    </row>
    <row r="2" spans="1:11" ht="43.5" customHeight="1" x14ac:dyDescent="0.25">
      <c r="A2" s="289" t="s">
        <v>158</v>
      </c>
      <c r="B2" s="290"/>
      <c r="C2" s="290"/>
      <c r="D2" s="290"/>
      <c r="E2" s="290"/>
      <c r="F2" s="290"/>
      <c r="G2" s="291"/>
      <c r="J2" s="218"/>
      <c r="K2" s="340" t="s">
        <v>206</v>
      </c>
    </row>
    <row r="3" spans="1:11" ht="60.75" customHeight="1" x14ac:dyDescent="0.25">
      <c r="A3" s="126" t="s">
        <v>154</v>
      </c>
      <c r="B3" s="127">
        <v>2019</v>
      </c>
      <c r="C3" s="127">
        <v>2020</v>
      </c>
      <c r="D3" s="127">
        <v>2021</v>
      </c>
      <c r="E3" s="127" t="s">
        <v>156</v>
      </c>
      <c r="F3" s="127" t="s">
        <v>155</v>
      </c>
      <c r="G3" s="128" t="s">
        <v>153</v>
      </c>
      <c r="J3" s="218"/>
      <c r="K3" s="340" t="s">
        <v>207</v>
      </c>
    </row>
    <row r="4" spans="1:11" ht="32.25" customHeight="1" x14ac:dyDescent="0.25">
      <c r="A4" s="292" t="s">
        <v>160</v>
      </c>
      <c r="B4" s="293"/>
      <c r="C4" s="293"/>
      <c r="D4" s="293"/>
      <c r="E4" s="293"/>
      <c r="F4" s="293"/>
      <c r="G4" s="294"/>
      <c r="J4" s="341"/>
      <c r="K4" s="341"/>
    </row>
    <row r="5" spans="1:11" ht="21" customHeight="1" x14ac:dyDescent="0.25">
      <c r="A5" s="68" t="s">
        <v>80</v>
      </c>
      <c r="B5" s="14">
        <v>1.1697185669999999</v>
      </c>
      <c r="C5" s="14">
        <v>1.310281276</v>
      </c>
      <c r="D5" s="14">
        <v>5.7082474349999996</v>
      </c>
      <c r="E5" s="70">
        <v>335.65053851841799</v>
      </c>
      <c r="F5" s="71">
        <v>0.26329173090938207</v>
      </c>
      <c r="G5" s="69" t="s">
        <v>81</v>
      </c>
    </row>
    <row r="6" spans="1:11" ht="21" customHeight="1" x14ac:dyDescent="0.25">
      <c r="A6" s="68" t="s">
        <v>84</v>
      </c>
      <c r="B6" s="14">
        <v>1.577667801</v>
      </c>
      <c r="C6" s="14">
        <v>1.9847710670000001</v>
      </c>
      <c r="D6" s="14">
        <v>2.7088676999999999</v>
      </c>
      <c r="E6" s="70">
        <v>36.482627394124528</v>
      </c>
      <c r="F6" s="71">
        <v>0.12494596172625735</v>
      </c>
      <c r="G6" s="69" t="s">
        <v>85</v>
      </c>
    </row>
    <row r="7" spans="1:11" ht="21" customHeight="1" x14ac:dyDescent="0.25">
      <c r="A7" s="68" t="s">
        <v>86</v>
      </c>
      <c r="B7" s="14">
        <v>1.945447607</v>
      </c>
      <c r="C7" s="14">
        <v>2.1968182159999996</v>
      </c>
      <c r="D7" s="14">
        <v>1.707141161</v>
      </c>
      <c r="E7" s="70">
        <v>-22.290285624616274</v>
      </c>
      <c r="F7" s="71">
        <v>7.8741532546467499E-2</v>
      </c>
      <c r="G7" s="69" t="s">
        <v>87</v>
      </c>
    </row>
    <row r="8" spans="1:11" ht="21" customHeight="1" x14ac:dyDescent="0.25">
      <c r="A8" s="68" t="s">
        <v>94</v>
      </c>
      <c r="B8" s="14">
        <v>0.52371139500000008</v>
      </c>
      <c r="C8" s="14">
        <v>0.77516812900000009</v>
      </c>
      <c r="D8" s="14">
        <v>0.92018740200000015</v>
      </c>
      <c r="E8" s="70">
        <v>18.708105709542146</v>
      </c>
      <c r="F8" s="71">
        <v>4.244345337030532E-2</v>
      </c>
      <c r="G8" s="69" t="s">
        <v>95</v>
      </c>
    </row>
    <row r="9" spans="1:11" ht="21" customHeight="1" x14ac:dyDescent="0.25">
      <c r="A9" s="68" t="s">
        <v>82</v>
      </c>
      <c r="B9" s="14">
        <v>0.80443858199999996</v>
      </c>
      <c r="C9" s="14">
        <v>0.56013615800000005</v>
      </c>
      <c r="D9" s="14">
        <v>0.72316614200000007</v>
      </c>
      <c r="E9" s="70">
        <v>29.105420471713234</v>
      </c>
      <c r="F9" s="71">
        <v>3.3355888550798254E-2</v>
      </c>
      <c r="G9" s="69" t="s">
        <v>83</v>
      </c>
    </row>
    <row r="10" spans="1:11" ht="21" customHeight="1" x14ac:dyDescent="0.25">
      <c r="A10" s="68" t="s">
        <v>92</v>
      </c>
      <c r="B10" s="14">
        <v>0.43410698400000003</v>
      </c>
      <c r="C10" s="14">
        <v>0.51773603300000004</v>
      </c>
      <c r="D10" s="14">
        <v>0.64661516999999991</v>
      </c>
      <c r="E10" s="70">
        <v>24.892827384104411</v>
      </c>
      <c r="F10" s="71">
        <v>2.9824990819019098E-2</v>
      </c>
      <c r="G10" s="69" t="s">
        <v>93</v>
      </c>
    </row>
    <row r="11" spans="1:11" ht="21" customHeight="1" x14ac:dyDescent="0.25">
      <c r="A11" s="68" t="s">
        <v>88</v>
      </c>
      <c r="B11" s="14">
        <v>10.473352565999999</v>
      </c>
      <c r="C11" s="14">
        <v>12.963895606999998</v>
      </c>
      <c r="D11" s="14">
        <v>7.135708994999999</v>
      </c>
      <c r="E11" s="70">
        <v>-44.957062203223892</v>
      </c>
      <c r="F11" s="71">
        <v>0.32913309977411603</v>
      </c>
      <c r="G11" s="69" t="s">
        <v>91</v>
      </c>
    </row>
    <row r="12" spans="1:11" ht="21" customHeight="1" x14ac:dyDescent="0.25">
      <c r="A12" s="68" t="s">
        <v>90</v>
      </c>
      <c r="B12" s="14">
        <v>7.1982588610000002</v>
      </c>
      <c r="C12" s="14">
        <v>3.5038150569999997</v>
      </c>
      <c r="D12" s="14">
        <v>2.1303801290000002</v>
      </c>
      <c r="E12" s="70">
        <v>-39.1982711888894</v>
      </c>
      <c r="F12" s="71">
        <v>9.8263342303654494E-2</v>
      </c>
      <c r="G12" s="69" t="s">
        <v>89</v>
      </c>
    </row>
    <row r="13" spans="1:11" ht="21" customHeight="1" x14ac:dyDescent="0.25">
      <c r="A13" s="129" t="s">
        <v>48</v>
      </c>
      <c r="B13" s="130">
        <v>24.126702363</v>
      </c>
      <c r="C13" s="130">
        <v>23.812621542999999</v>
      </c>
      <c r="D13" s="130">
        <v>21.680314133999996</v>
      </c>
      <c r="E13" s="131">
        <v>-8.9545260909201314</v>
      </c>
      <c r="F13" s="132">
        <v>1</v>
      </c>
      <c r="G13" s="133" t="s">
        <v>68</v>
      </c>
    </row>
    <row r="14" spans="1:11" ht="32.25" customHeight="1" x14ac:dyDescent="0.25">
      <c r="A14" s="292" t="s">
        <v>161</v>
      </c>
      <c r="B14" s="293"/>
      <c r="C14" s="293"/>
      <c r="D14" s="293"/>
      <c r="E14" s="293"/>
      <c r="F14" s="293"/>
      <c r="G14" s="294"/>
    </row>
    <row r="15" spans="1:11" ht="21" customHeight="1" x14ac:dyDescent="0.25">
      <c r="A15" s="68" t="s">
        <v>80</v>
      </c>
      <c r="B15" s="14">
        <v>0.601139549</v>
      </c>
      <c r="C15" s="14">
        <v>0.40380999999999995</v>
      </c>
      <c r="D15" s="14">
        <v>2.326142473</v>
      </c>
      <c r="E15" s="70">
        <v>476.04875386939403</v>
      </c>
      <c r="F15" s="71">
        <v>0.5095185258516004</v>
      </c>
      <c r="G15" s="69" t="s">
        <v>81</v>
      </c>
    </row>
    <row r="16" spans="1:11" ht="21" customHeight="1" x14ac:dyDescent="0.25">
      <c r="A16" s="68" t="s">
        <v>86</v>
      </c>
      <c r="B16" s="14">
        <v>0.23068470000000002</v>
      </c>
      <c r="C16" s="14">
        <v>9.4900000000000012E-2</v>
      </c>
      <c r="D16" s="72">
        <v>0.37215326199999998</v>
      </c>
      <c r="E16" s="70">
        <v>292.15306849315067</v>
      </c>
      <c r="F16" s="71">
        <v>8.151649507545207E-2</v>
      </c>
      <c r="G16" s="69" t="s">
        <v>87</v>
      </c>
    </row>
    <row r="17" spans="1:7" ht="21" customHeight="1" x14ac:dyDescent="0.25">
      <c r="A17" s="68" t="s">
        <v>84</v>
      </c>
      <c r="B17" s="14">
        <v>0.56006256599999993</v>
      </c>
      <c r="C17" s="14">
        <v>0.28276709899999997</v>
      </c>
      <c r="D17" s="72">
        <v>0.36126601599999997</v>
      </c>
      <c r="E17" s="70">
        <v>27.760979717092198</v>
      </c>
      <c r="F17" s="71">
        <v>7.9131751407817003E-2</v>
      </c>
      <c r="G17" s="69" t="s">
        <v>85</v>
      </c>
    </row>
    <row r="18" spans="1:7" ht="21" customHeight="1" x14ac:dyDescent="0.25">
      <c r="A18" s="68" t="s">
        <v>82</v>
      </c>
      <c r="B18" s="14">
        <v>0.241349856</v>
      </c>
      <c r="C18" s="14">
        <v>0.392321062</v>
      </c>
      <c r="D18" s="14">
        <v>0.24483402899999998</v>
      </c>
      <c r="E18" s="70">
        <v>-37.593452731834219</v>
      </c>
      <c r="F18" s="71">
        <v>5.3628475032100054E-2</v>
      </c>
      <c r="G18" s="69" t="s">
        <v>83</v>
      </c>
    </row>
    <row r="19" spans="1:7" ht="21" customHeight="1" x14ac:dyDescent="0.25">
      <c r="A19" s="68" t="s">
        <v>94</v>
      </c>
      <c r="B19" s="14">
        <v>0.45480000000000004</v>
      </c>
      <c r="C19" s="14">
        <v>4.3465308000000001E-2</v>
      </c>
      <c r="D19" s="14">
        <v>0.19861699099999999</v>
      </c>
      <c r="E19" s="70">
        <v>356.95521356940571</v>
      </c>
      <c r="F19" s="71">
        <v>4.3505089493888698E-2</v>
      </c>
      <c r="G19" s="69" t="s">
        <v>95</v>
      </c>
    </row>
    <row r="20" spans="1:7" ht="21" customHeight="1" x14ac:dyDescent="0.25">
      <c r="A20" s="68" t="s">
        <v>92</v>
      </c>
      <c r="B20" s="14">
        <v>0.213593111</v>
      </c>
      <c r="C20" s="14">
        <v>7.6427999999999996E-2</v>
      </c>
      <c r="D20" s="14">
        <v>8.6871166E-2</v>
      </c>
      <c r="E20" s="70">
        <v>13.664057675197578</v>
      </c>
      <c r="F20" s="71">
        <v>1.9028270603840037E-2</v>
      </c>
      <c r="G20" s="69" t="s">
        <v>93</v>
      </c>
    </row>
    <row r="21" spans="1:7" ht="21" customHeight="1" x14ac:dyDescent="0.25">
      <c r="A21" s="68" t="s">
        <v>88</v>
      </c>
      <c r="B21" s="14">
        <v>0.84340017399999989</v>
      </c>
      <c r="C21" s="14">
        <v>2.7463037450000001</v>
      </c>
      <c r="D21" s="14">
        <v>0.20339999999999997</v>
      </c>
      <c r="E21" s="70">
        <v>-92.593681584918798</v>
      </c>
      <c r="F21" s="71">
        <v>4.4552760358034828E-2</v>
      </c>
      <c r="G21" s="69" t="s">
        <v>89</v>
      </c>
    </row>
    <row r="22" spans="1:7" ht="21" customHeight="1" x14ac:dyDescent="0.25">
      <c r="A22" s="68" t="s">
        <v>90</v>
      </c>
      <c r="B22" s="14">
        <v>1.7308062510000002</v>
      </c>
      <c r="C22" s="14">
        <v>0.72702631700000009</v>
      </c>
      <c r="D22" s="14">
        <v>0.77208975400000013</v>
      </c>
      <c r="E22" s="70">
        <v>6.1983226667708147</v>
      </c>
      <c r="F22" s="71">
        <v>0.16911863217726683</v>
      </c>
      <c r="G22" s="69" t="s">
        <v>91</v>
      </c>
    </row>
    <row r="23" spans="1:7" ht="21" customHeight="1" x14ac:dyDescent="0.25">
      <c r="A23" s="135" t="s">
        <v>48</v>
      </c>
      <c r="B23" s="136">
        <v>4.8758362070000008</v>
      </c>
      <c r="C23" s="136">
        <v>4.7670215310000001</v>
      </c>
      <c r="D23" s="136">
        <v>4.5653736910000005</v>
      </c>
      <c r="E23" s="137">
        <v>-4.2300593502395847</v>
      </c>
      <c r="F23" s="138">
        <v>1</v>
      </c>
      <c r="G23" s="139" t="s">
        <v>68</v>
      </c>
    </row>
    <row r="24" spans="1:7" ht="20.25" customHeight="1" x14ac:dyDescent="0.25">
      <c r="A24" s="83" t="s">
        <v>75</v>
      </c>
      <c r="B24" s="84"/>
      <c r="C24" s="84"/>
      <c r="D24" s="84"/>
      <c r="E24" s="84"/>
      <c r="F24" s="84"/>
      <c r="G24" s="85" t="s">
        <v>76</v>
      </c>
    </row>
    <row r="25" spans="1:7" x14ac:dyDescent="0.25">
      <c r="A25" s="82"/>
      <c r="B25" s="82"/>
      <c r="C25" s="82"/>
      <c r="D25" s="145"/>
      <c r="E25" s="82"/>
      <c r="F25" s="82"/>
      <c r="G25" s="82"/>
    </row>
    <row r="26" spans="1:7" x14ac:dyDescent="0.25">
      <c r="A26" s="82"/>
      <c r="B26" s="82"/>
      <c r="C26" s="82"/>
      <c r="D26" s="82"/>
      <c r="E26" s="82"/>
      <c r="F26" s="82"/>
      <c r="G26" s="82"/>
    </row>
    <row r="32" spans="1:7" x14ac:dyDescent="0.25">
      <c r="B32" s="73" t="s">
        <v>159</v>
      </c>
    </row>
    <row r="43" spans="2:2" x14ac:dyDescent="0.25">
      <c r="B43" s="73"/>
    </row>
  </sheetData>
  <mergeCells count="5">
    <mergeCell ref="A1:G1"/>
    <mergeCell ref="A2:G2"/>
    <mergeCell ref="A4:G4"/>
    <mergeCell ref="A14:G14"/>
    <mergeCell ref="J2:J3"/>
  </mergeCells>
  <printOptions horizontalCentered="1" verticalCentered="1"/>
  <pageMargins left="0" right="0" top="0" bottom="0" header="0" footer="0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2:J41"/>
  <sheetViews>
    <sheetView topLeftCell="A2" workbookViewId="0">
      <selection activeCell="E7" sqref="E7"/>
    </sheetView>
  </sheetViews>
  <sheetFormatPr defaultColWidth="9.140625" defaultRowHeight="15" x14ac:dyDescent="0.25"/>
  <cols>
    <col min="1" max="1" width="9.140625" style="16"/>
    <col min="2" max="2" width="45" style="16" bestFit="1" customWidth="1"/>
    <col min="3" max="5" width="11.85546875" style="16" customWidth="1"/>
    <col min="6" max="6" width="24.42578125" style="16" customWidth="1"/>
    <col min="7" max="7" width="27.28515625" style="16" customWidth="1"/>
    <col min="8" max="8" width="32.85546875" style="16" customWidth="1"/>
    <col min="9" max="16384" width="9.140625" style="16"/>
  </cols>
  <sheetData>
    <row r="2" spans="2:10" ht="32.25" customHeight="1" x14ac:dyDescent="0.25">
      <c r="B2" s="295" t="s">
        <v>129</v>
      </c>
      <c r="C2" s="296"/>
      <c r="D2" s="296"/>
      <c r="E2" s="296"/>
      <c r="F2" s="296"/>
      <c r="G2" s="296"/>
      <c r="H2" s="296"/>
    </row>
    <row r="3" spans="2:10" ht="32.25" customHeight="1" x14ac:dyDescent="0.25">
      <c r="B3" s="297" t="s">
        <v>130</v>
      </c>
      <c r="C3" s="298"/>
      <c r="D3" s="298"/>
      <c r="E3" s="298"/>
      <c r="F3" s="298"/>
      <c r="G3" s="298"/>
      <c r="H3" s="298"/>
    </row>
    <row r="4" spans="2:10" ht="41.25" customHeight="1" x14ac:dyDescent="0.25">
      <c r="B4" s="299" t="s">
        <v>55</v>
      </c>
      <c r="C4" s="44" t="s">
        <v>53</v>
      </c>
      <c r="D4" s="44" t="s">
        <v>54</v>
      </c>
      <c r="E4" s="44" t="s">
        <v>1</v>
      </c>
      <c r="F4" s="44" t="s">
        <v>117</v>
      </c>
      <c r="G4" s="44" t="s">
        <v>116</v>
      </c>
      <c r="H4" s="300" t="s">
        <v>56</v>
      </c>
    </row>
    <row r="5" spans="2:10" ht="46.5" customHeight="1" x14ac:dyDescent="0.25">
      <c r="B5" s="299"/>
      <c r="C5" s="44" t="s">
        <v>49</v>
      </c>
      <c r="D5" s="44" t="s">
        <v>50</v>
      </c>
      <c r="E5" s="44" t="s">
        <v>51</v>
      </c>
      <c r="F5" s="44" t="s">
        <v>110</v>
      </c>
      <c r="G5" s="44" t="s">
        <v>111</v>
      </c>
      <c r="H5" s="300"/>
    </row>
    <row r="6" spans="2:10" ht="44.25" customHeight="1" x14ac:dyDescent="0.25">
      <c r="B6" s="20" t="s">
        <v>112</v>
      </c>
      <c r="C6" s="24">
        <v>205.90431464700004</v>
      </c>
      <c r="D6" s="24">
        <v>220.51143109100005</v>
      </c>
      <c r="E6" s="24">
        <v>196.5</v>
      </c>
      <c r="F6" s="25">
        <f>100*(E6-C6)/C6</f>
        <v>-4.5673227698616623</v>
      </c>
      <c r="G6" s="25">
        <f>100*(E6-D6)/D6</f>
        <v>-10.888973407048036</v>
      </c>
      <c r="H6" s="22" t="s">
        <v>57</v>
      </c>
      <c r="J6" s="18">
        <v>196.54365822899999</v>
      </c>
    </row>
    <row r="7" spans="2:10" ht="44.25" customHeight="1" x14ac:dyDescent="0.25">
      <c r="B7" s="23" t="s">
        <v>113</v>
      </c>
      <c r="C7" s="26">
        <v>79.402514650000001</v>
      </c>
      <c r="D7" s="26">
        <v>93.808440761</v>
      </c>
      <c r="E7" s="26">
        <v>79.8</v>
      </c>
      <c r="F7" s="27">
        <f>100*(E7-C7)/C7</f>
        <v>0.50059541785556871</v>
      </c>
      <c r="G7" s="27">
        <f>100*(E7-D7)/D7</f>
        <v>-14.933028038159103</v>
      </c>
      <c r="H7" s="21" t="s">
        <v>58</v>
      </c>
      <c r="J7" s="19">
        <v>79.924725918999982</v>
      </c>
    </row>
    <row r="8" spans="2:10" ht="44.25" customHeight="1" x14ac:dyDescent="0.25">
      <c r="B8" s="20" t="s">
        <v>114</v>
      </c>
      <c r="C8" s="24">
        <v>289.73819800000001</v>
      </c>
      <c r="D8" s="24">
        <v>352.18767800000001</v>
      </c>
      <c r="E8" s="24">
        <v>181.466588</v>
      </c>
      <c r="F8" s="25">
        <f>100*(E8-C8)/C8</f>
        <v>-37.368773170874761</v>
      </c>
      <c r="G8" s="25">
        <f>100*(E8-D8)/D8</f>
        <v>-48.474464231539642</v>
      </c>
      <c r="H8" s="20" t="s">
        <v>59</v>
      </c>
      <c r="J8" s="19">
        <v>182.11958799999999</v>
      </c>
    </row>
    <row r="9" spans="2:10" ht="44.25" customHeight="1" x14ac:dyDescent="0.25">
      <c r="B9" s="23" t="s">
        <v>115</v>
      </c>
      <c r="C9" s="26">
        <v>418.15380999999991</v>
      </c>
      <c r="D9" s="26">
        <v>357.82404099999997</v>
      </c>
      <c r="E9" s="26">
        <v>551.37285100000008</v>
      </c>
      <c r="F9" s="27">
        <f>100*(E9-C9)/C9</f>
        <v>31.858860977495389</v>
      </c>
      <c r="G9" s="27">
        <f>100*(E9-D9)/D9</f>
        <v>54.09049919035489</v>
      </c>
      <c r="H9" s="21" t="s">
        <v>60</v>
      </c>
      <c r="J9" s="19">
        <v>551.52285100000006</v>
      </c>
    </row>
    <row r="11" spans="2:10" x14ac:dyDescent="0.25">
      <c r="F11" s="17">
        <f>E6-C6</f>
        <v>-9.4043146470000352</v>
      </c>
      <c r="G11" s="17">
        <f>E6-D6</f>
        <v>-24.011431091000048</v>
      </c>
    </row>
    <row r="12" spans="2:10" x14ac:dyDescent="0.25">
      <c r="F12" s="17">
        <f>E7-C7</f>
        <v>0.39748534999999663</v>
      </c>
      <c r="G12" s="17">
        <f t="shared" ref="G12:G14" si="0">E7-D7</f>
        <v>-14.008440761000003</v>
      </c>
    </row>
    <row r="13" spans="2:10" x14ac:dyDescent="0.25">
      <c r="F13" s="17">
        <f t="shared" ref="F13:F14" si="1">E8-C8</f>
        <v>-108.27161000000001</v>
      </c>
      <c r="G13" s="17">
        <f t="shared" si="0"/>
        <v>-170.72109</v>
      </c>
    </row>
    <row r="14" spans="2:10" x14ac:dyDescent="0.25">
      <c r="F14" s="17">
        <f t="shared" si="1"/>
        <v>133.21904100000017</v>
      </c>
      <c r="G14" s="17">
        <f t="shared" si="0"/>
        <v>193.54881000000012</v>
      </c>
    </row>
    <row r="41" spans="8:8" x14ac:dyDescent="0.25">
      <c r="H41" s="48"/>
    </row>
  </sheetData>
  <mergeCells count="4">
    <mergeCell ref="B2:H2"/>
    <mergeCell ref="B3:H3"/>
    <mergeCell ref="B4:B5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2:L28"/>
  <sheetViews>
    <sheetView zoomScaleNormal="100" workbookViewId="0">
      <selection activeCell="R13" sqref="R13"/>
    </sheetView>
  </sheetViews>
  <sheetFormatPr defaultColWidth="9.140625" defaultRowHeight="15" x14ac:dyDescent="0.25"/>
  <cols>
    <col min="1" max="1" width="7.5703125" style="15" customWidth="1"/>
    <col min="2" max="2" width="15.42578125" style="87" customWidth="1"/>
    <col min="3" max="7" width="12.85546875" style="15" customWidth="1"/>
    <col min="8" max="8" width="13.42578125" style="15" customWidth="1"/>
    <col min="9" max="9" width="7.7109375" style="15" customWidth="1"/>
    <col min="10" max="10" width="9.140625" style="15"/>
    <col min="12" max="12" width="20.5703125" customWidth="1"/>
    <col min="13" max="16384" width="9.140625" style="15"/>
  </cols>
  <sheetData>
    <row r="2" spans="1:12" ht="21" customHeight="1" x14ac:dyDescent="0.25">
      <c r="A2" s="307" t="s">
        <v>164</v>
      </c>
      <c r="B2" s="308"/>
      <c r="C2" s="308"/>
      <c r="D2" s="308"/>
      <c r="E2" s="308"/>
      <c r="F2" s="308"/>
      <c r="G2" s="308"/>
      <c r="H2" s="308"/>
      <c r="I2" s="309"/>
      <c r="K2" s="218"/>
      <c r="L2" s="340" t="s">
        <v>206</v>
      </c>
    </row>
    <row r="3" spans="1:12" ht="44.25" customHeight="1" x14ac:dyDescent="0.25">
      <c r="A3" s="310" t="s">
        <v>165</v>
      </c>
      <c r="B3" s="311"/>
      <c r="C3" s="311"/>
      <c r="D3" s="311"/>
      <c r="E3" s="311"/>
      <c r="F3" s="311"/>
      <c r="G3" s="311"/>
      <c r="H3" s="311"/>
      <c r="I3" s="312"/>
      <c r="K3" s="218"/>
      <c r="L3" s="340" t="s">
        <v>207</v>
      </c>
    </row>
    <row r="4" spans="1:12" ht="21.75" customHeight="1" x14ac:dyDescent="0.25">
      <c r="A4" s="313" t="s">
        <v>143</v>
      </c>
      <c r="B4" s="305" t="s">
        <v>0</v>
      </c>
      <c r="C4" s="305">
        <v>2017</v>
      </c>
      <c r="D4" s="305">
        <v>2018</v>
      </c>
      <c r="E4" s="305">
        <v>2019</v>
      </c>
      <c r="F4" s="305">
        <v>2020</v>
      </c>
      <c r="G4" s="305">
        <v>2021</v>
      </c>
      <c r="H4" s="305" t="s">
        <v>2</v>
      </c>
      <c r="I4" s="306" t="s">
        <v>163</v>
      </c>
      <c r="K4" s="341"/>
      <c r="L4" s="341"/>
    </row>
    <row r="5" spans="1:12" ht="21.75" customHeight="1" x14ac:dyDescent="0.25">
      <c r="A5" s="313"/>
      <c r="B5" s="305"/>
      <c r="C5" s="305"/>
      <c r="D5" s="305"/>
      <c r="E5" s="305"/>
      <c r="F5" s="305"/>
      <c r="G5" s="305"/>
      <c r="H5" s="305"/>
      <c r="I5" s="306"/>
    </row>
    <row r="6" spans="1:12" ht="30" customHeight="1" x14ac:dyDescent="0.25">
      <c r="A6" s="110">
        <v>1</v>
      </c>
      <c r="B6" s="88" t="s">
        <v>30</v>
      </c>
      <c r="C6" s="89">
        <v>0.43541329523058991</v>
      </c>
      <c r="D6" s="89">
        <v>0.32185323285986561</v>
      </c>
      <c r="E6" s="89">
        <v>0.32367938259795809</v>
      </c>
      <c r="F6" s="89">
        <v>0.23418158734176925</v>
      </c>
      <c r="G6" s="89">
        <v>0.3941002497016301</v>
      </c>
      <c r="H6" s="88" t="s">
        <v>31</v>
      </c>
      <c r="I6" s="108">
        <v>1</v>
      </c>
    </row>
    <row r="7" spans="1:12" ht="30" customHeight="1" x14ac:dyDescent="0.25">
      <c r="A7" s="111">
        <v>2</v>
      </c>
      <c r="B7" s="90" t="s">
        <v>10</v>
      </c>
      <c r="C7" s="91">
        <v>0.13803623572460119</v>
      </c>
      <c r="D7" s="91">
        <v>0.1658225103472222</v>
      </c>
      <c r="E7" s="91">
        <v>0.20579321232673894</v>
      </c>
      <c r="F7" s="91">
        <v>0.26094597966345273</v>
      </c>
      <c r="G7" s="91">
        <v>0.1943726765797921</v>
      </c>
      <c r="H7" s="90" t="s">
        <v>11</v>
      </c>
      <c r="I7" s="109">
        <v>2</v>
      </c>
    </row>
    <row r="8" spans="1:12" ht="30" customHeight="1" x14ac:dyDescent="0.25">
      <c r="A8" s="110">
        <v>3</v>
      </c>
      <c r="B8" s="88" t="s">
        <v>5</v>
      </c>
      <c r="C8" s="89">
        <v>0.31562879463538573</v>
      </c>
      <c r="D8" s="89">
        <v>0.20399343081890844</v>
      </c>
      <c r="E8" s="89">
        <v>0.26202668187534472</v>
      </c>
      <c r="F8" s="89">
        <v>0.14405925309161785</v>
      </c>
      <c r="G8" s="89">
        <v>0.15430691835558044</v>
      </c>
      <c r="H8" s="88" t="s">
        <v>6</v>
      </c>
      <c r="I8" s="108">
        <v>3</v>
      </c>
    </row>
    <row r="9" spans="1:12" ht="30" customHeight="1" x14ac:dyDescent="0.25">
      <c r="A9" s="111">
        <v>4</v>
      </c>
      <c r="B9" s="90" t="s">
        <v>24</v>
      </c>
      <c r="C9" s="91">
        <v>0.17700927469791722</v>
      </c>
      <c r="D9" s="91">
        <v>0.15056750046827744</v>
      </c>
      <c r="E9" s="91">
        <v>0.16178748219147193</v>
      </c>
      <c r="F9" s="91">
        <v>0.20983498147438356</v>
      </c>
      <c r="G9" s="91">
        <v>0.14076585699466868</v>
      </c>
      <c r="H9" s="90" t="s">
        <v>25</v>
      </c>
      <c r="I9" s="109">
        <v>4</v>
      </c>
    </row>
    <row r="10" spans="1:12" ht="30" customHeight="1" x14ac:dyDescent="0.25">
      <c r="A10" s="110">
        <v>5</v>
      </c>
      <c r="B10" s="88" t="s">
        <v>40</v>
      </c>
      <c r="C10" s="89">
        <v>0.16369858277209409</v>
      </c>
      <c r="D10" s="89">
        <v>0.1376545200741906</v>
      </c>
      <c r="E10" s="89">
        <v>0.1449082963853332</v>
      </c>
      <c r="F10" s="89">
        <v>0.17561808542495658</v>
      </c>
      <c r="G10" s="89">
        <v>0.1290156037798777</v>
      </c>
      <c r="H10" s="88" t="s">
        <v>41</v>
      </c>
      <c r="I10" s="108">
        <v>5</v>
      </c>
    </row>
    <row r="11" spans="1:12" ht="30" customHeight="1" x14ac:dyDescent="0.25">
      <c r="A11" s="111">
        <v>6</v>
      </c>
      <c r="B11" s="90" t="s">
        <v>16</v>
      </c>
      <c r="C11" s="91">
        <v>0.2406589392783168</v>
      </c>
      <c r="D11" s="91">
        <v>0.14685693371898065</v>
      </c>
      <c r="E11" s="91">
        <v>0.1357445011714401</v>
      </c>
      <c r="F11" s="91">
        <v>0.18552930430120981</v>
      </c>
      <c r="G11" s="91">
        <v>0.12314568725512515</v>
      </c>
      <c r="H11" s="90" t="s">
        <v>17</v>
      </c>
      <c r="I11" s="109">
        <v>6</v>
      </c>
    </row>
    <row r="12" spans="1:12" ht="30" customHeight="1" x14ac:dyDescent="0.25">
      <c r="A12" s="110">
        <v>7</v>
      </c>
      <c r="B12" s="88" t="s">
        <v>26</v>
      </c>
      <c r="C12" s="89">
        <v>0.15520763366719792</v>
      </c>
      <c r="D12" s="89">
        <v>0.1246325869253852</v>
      </c>
      <c r="E12" s="89">
        <v>0.31675498923923362</v>
      </c>
      <c r="F12" s="89">
        <v>0.1032495897214273</v>
      </c>
      <c r="G12" s="89">
        <v>0.11925190467679053</v>
      </c>
      <c r="H12" s="88" t="s">
        <v>27</v>
      </c>
      <c r="I12" s="108">
        <v>7</v>
      </c>
    </row>
    <row r="13" spans="1:12" ht="30" customHeight="1" x14ac:dyDescent="0.25">
      <c r="A13" s="111">
        <v>8</v>
      </c>
      <c r="B13" s="90" t="s">
        <v>3</v>
      </c>
      <c r="C13" s="91">
        <v>0.16463253383703505</v>
      </c>
      <c r="D13" s="91">
        <v>0.1838032968337506</v>
      </c>
      <c r="E13" s="91">
        <v>0.13288029900233983</v>
      </c>
      <c r="F13" s="91">
        <v>0.16666095897301691</v>
      </c>
      <c r="G13" s="91">
        <v>0.11621501911111107</v>
      </c>
      <c r="H13" s="90" t="s">
        <v>4</v>
      </c>
      <c r="I13" s="109">
        <v>8</v>
      </c>
    </row>
    <row r="14" spans="1:12" ht="30" customHeight="1" x14ac:dyDescent="0.25">
      <c r="A14" s="110">
        <v>9</v>
      </c>
      <c r="B14" s="88" t="s">
        <v>32</v>
      </c>
      <c r="C14" s="89">
        <v>0.13762096262094925</v>
      </c>
      <c r="D14" s="89">
        <v>0.14801015251921174</v>
      </c>
      <c r="E14" s="89">
        <v>0.10895043500090426</v>
      </c>
      <c r="F14" s="89">
        <v>0.16363944610630909</v>
      </c>
      <c r="G14" s="89">
        <v>0.11336819289026598</v>
      </c>
      <c r="H14" s="88" t="s">
        <v>142</v>
      </c>
      <c r="I14" s="108">
        <v>9</v>
      </c>
    </row>
    <row r="15" spans="1:12" ht="30" customHeight="1" x14ac:dyDescent="0.25">
      <c r="A15" s="111">
        <v>10</v>
      </c>
      <c r="B15" s="90" t="s">
        <v>14</v>
      </c>
      <c r="C15" s="91">
        <v>0.24472922505390715</v>
      </c>
      <c r="D15" s="91">
        <v>0.16397394413561858</v>
      </c>
      <c r="E15" s="91">
        <v>0.13786846943326542</v>
      </c>
      <c r="F15" s="91">
        <v>0.14549346689111986</v>
      </c>
      <c r="G15" s="91">
        <v>0.108307622085935</v>
      </c>
      <c r="H15" s="90" t="s">
        <v>15</v>
      </c>
      <c r="I15" s="109">
        <v>10</v>
      </c>
    </row>
    <row r="16" spans="1:12" ht="30" customHeight="1" x14ac:dyDescent="0.25">
      <c r="A16" s="110">
        <v>11</v>
      </c>
      <c r="B16" s="88" t="s">
        <v>22</v>
      </c>
      <c r="C16" s="89">
        <v>5.7117078949744181E-2</v>
      </c>
      <c r="D16" s="89">
        <v>0.20143881747845854</v>
      </c>
      <c r="E16" s="89">
        <v>0.15599185727488465</v>
      </c>
      <c r="F16" s="89">
        <v>0.25219722107840814</v>
      </c>
      <c r="G16" s="89">
        <v>7.8481957631874294E-2</v>
      </c>
      <c r="H16" s="88" t="s">
        <v>23</v>
      </c>
      <c r="I16" s="108">
        <v>11</v>
      </c>
    </row>
    <row r="17" spans="1:12" ht="30" customHeight="1" x14ac:dyDescent="0.25">
      <c r="A17" s="111">
        <v>12</v>
      </c>
      <c r="B17" s="90" t="s">
        <v>96</v>
      </c>
      <c r="C17" s="91">
        <v>0.1087051410896458</v>
      </c>
      <c r="D17" s="91">
        <v>0.11545154630230549</v>
      </c>
      <c r="E17" s="91">
        <v>0.10964180138999682</v>
      </c>
      <c r="F17" s="91">
        <v>8.8102583495943285E-2</v>
      </c>
      <c r="G17" s="91">
        <v>7.2823190826322173E-2</v>
      </c>
      <c r="H17" s="90" t="s">
        <v>138</v>
      </c>
      <c r="I17" s="109">
        <v>12</v>
      </c>
    </row>
    <row r="18" spans="1:12" ht="30" customHeight="1" x14ac:dyDescent="0.25">
      <c r="A18" s="110">
        <v>13</v>
      </c>
      <c r="B18" s="88" t="s">
        <v>18</v>
      </c>
      <c r="C18" s="89">
        <v>0.1190790104353433</v>
      </c>
      <c r="D18" s="89">
        <v>0.12433090916044161</v>
      </c>
      <c r="E18" s="89">
        <v>9.5329188695730066E-2</v>
      </c>
      <c r="F18" s="89">
        <v>8.8956729797924169E-2</v>
      </c>
      <c r="G18" s="89">
        <v>4.9310451737866891E-2</v>
      </c>
      <c r="H18" s="88" t="s">
        <v>19</v>
      </c>
      <c r="I18" s="108">
        <v>13</v>
      </c>
    </row>
    <row r="19" spans="1:12" ht="30" customHeight="1" x14ac:dyDescent="0.25">
      <c r="A19" s="111">
        <v>14</v>
      </c>
      <c r="B19" s="90" t="s">
        <v>34</v>
      </c>
      <c r="C19" s="91">
        <v>4.3111461538461538E-3</v>
      </c>
      <c r="D19" s="91">
        <v>5.1249285714285711E-3</v>
      </c>
      <c r="E19" s="91">
        <v>2.3041915652173915E-2</v>
      </c>
      <c r="F19" s="91">
        <v>2.5813038135593221E-2</v>
      </c>
      <c r="G19" s="91">
        <v>2.8673020491803283E-2</v>
      </c>
      <c r="H19" s="90" t="s">
        <v>35</v>
      </c>
      <c r="I19" s="109">
        <v>14</v>
      </c>
    </row>
    <row r="20" spans="1:12" ht="30" customHeight="1" x14ac:dyDescent="0.25">
      <c r="A20" s="110">
        <v>15</v>
      </c>
      <c r="B20" s="88" t="s">
        <v>8</v>
      </c>
      <c r="C20" s="89">
        <v>7.9527013398887472E-2</v>
      </c>
      <c r="D20" s="89">
        <v>3.263416229113103E-2</v>
      </c>
      <c r="E20" s="89">
        <v>0.16051665403624224</v>
      </c>
      <c r="F20" s="89">
        <v>9.3951694395638913E-2</v>
      </c>
      <c r="G20" s="89">
        <v>2.6747847258583292E-2</v>
      </c>
      <c r="H20" s="88" t="s">
        <v>9</v>
      </c>
      <c r="I20" s="108">
        <v>15</v>
      </c>
    </row>
    <row r="21" spans="1:12" ht="30" customHeight="1" x14ac:dyDescent="0.25">
      <c r="A21" s="111">
        <v>16</v>
      </c>
      <c r="B21" s="90" t="s">
        <v>12</v>
      </c>
      <c r="C21" s="91">
        <v>4.2821018935996949E-2</v>
      </c>
      <c r="D21" s="91">
        <v>6.9266758193262543E-2</v>
      </c>
      <c r="E21" s="91">
        <v>3.7051314744232698E-2</v>
      </c>
      <c r="F21" s="91">
        <v>2.820810579481332E-2</v>
      </c>
      <c r="G21" s="91">
        <v>2.5614944056628394E-2</v>
      </c>
      <c r="H21" s="90" t="s">
        <v>13</v>
      </c>
      <c r="I21" s="109">
        <v>16</v>
      </c>
    </row>
    <row r="22" spans="1:12" ht="30" customHeight="1" x14ac:dyDescent="0.25">
      <c r="A22" s="110">
        <v>17</v>
      </c>
      <c r="B22" s="88" t="s">
        <v>20</v>
      </c>
      <c r="C22" s="89">
        <v>1.5318249180576343E-2</v>
      </c>
      <c r="D22" s="89">
        <v>1.9123611219915567E-2</v>
      </c>
      <c r="E22" s="89">
        <v>2.2717025325295032E-2</v>
      </c>
      <c r="F22" s="89">
        <v>2.579381931260229E-2</v>
      </c>
      <c r="G22" s="89">
        <v>1.6017454458242847E-2</v>
      </c>
      <c r="H22" s="88" t="s">
        <v>21</v>
      </c>
      <c r="I22" s="108">
        <v>17</v>
      </c>
    </row>
    <row r="23" spans="1:12" ht="30" customHeight="1" x14ac:dyDescent="0.25">
      <c r="A23" s="111">
        <v>18</v>
      </c>
      <c r="B23" s="90" t="s">
        <v>36</v>
      </c>
      <c r="C23" s="91">
        <v>4.1607940971797971E-2</v>
      </c>
      <c r="D23" s="91">
        <v>6.118430803452856E-2</v>
      </c>
      <c r="E23" s="91">
        <v>1.4168543273320955E-2</v>
      </c>
      <c r="F23" s="91">
        <v>1.1741542006465754E-2</v>
      </c>
      <c r="G23" s="91">
        <v>1.0458034209138161E-2</v>
      </c>
      <c r="H23" s="90" t="s">
        <v>37</v>
      </c>
      <c r="I23" s="109">
        <v>18</v>
      </c>
    </row>
    <row r="24" spans="1:12" ht="30" customHeight="1" x14ac:dyDescent="0.25">
      <c r="A24" s="110">
        <v>19</v>
      </c>
      <c r="B24" s="88" t="s">
        <v>44</v>
      </c>
      <c r="C24" s="89">
        <v>2.2759049564606112E-2</v>
      </c>
      <c r="D24" s="89">
        <v>2.0537570704542422E-2</v>
      </c>
      <c r="E24" s="89">
        <v>1.3175917687166489E-2</v>
      </c>
      <c r="F24" s="89">
        <v>8.8881972412871695E-3</v>
      </c>
      <c r="G24" s="89">
        <v>7.0324797613967108E-3</v>
      </c>
      <c r="H24" s="88" t="s">
        <v>45</v>
      </c>
      <c r="I24" s="108">
        <v>19</v>
      </c>
    </row>
    <row r="25" spans="1:12" ht="30" customHeight="1" x14ac:dyDescent="0.25">
      <c r="A25" s="111">
        <v>20</v>
      </c>
      <c r="B25" s="90" t="s">
        <v>38</v>
      </c>
      <c r="C25" s="91">
        <v>5.9468963096344744E-3</v>
      </c>
      <c r="D25" s="91">
        <v>5.404578417127508E-3</v>
      </c>
      <c r="E25" s="91">
        <v>9.8133990596845121E-4</v>
      </c>
      <c r="F25" s="91">
        <v>1.0199059437982394E-3</v>
      </c>
      <c r="G25" s="91">
        <v>8.3504992572221051E-4</v>
      </c>
      <c r="H25" s="90" t="s">
        <v>39</v>
      </c>
      <c r="I25" s="109">
        <v>20</v>
      </c>
    </row>
    <row r="26" spans="1:12" ht="30" customHeight="1" x14ac:dyDescent="0.25">
      <c r="A26" s="110">
        <v>21</v>
      </c>
      <c r="B26" s="88" t="s">
        <v>28</v>
      </c>
      <c r="C26" s="89">
        <v>6.3926128403065847E-5</v>
      </c>
      <c r="D26" s="89">
        <v>2.511048613901165E-5</v>
      </c>
      <c r="E26" s="89">
        <v>5.8203706080949383E-5</v>
      </c>
      <c r="F26" s="89">
        <v>1.0346432450980205E-3</v>
      </c>
      <c r="G26" s="146">
        <v>2.9565524191071008E-4</v>
      </c>
      <c r="H26" s="88" t="s">
        <v>29</v>
      </c>
      <c r="I26" s="108">
        <v>21</v>
      </c>
    </row>
    <row r="27" spans="1:12" ht="33.75" customHeight="1" x14ac:dyDescent="0.25">
      <c r="A27" s="301" t="s">
        <v>46</v>
      </c>
      <c r="B27" s="302"/>
      <c r="C27" s="112">
        <v>0.14197929856595959</v>
      </c>
      <c r="D27" s="112">
        <v>0.13635588025536988</v>
      </c>
      <c r="E27" s="112">
        <v>0.12745538248007518</v>
      </c>
      <c r="F27" s="112">
        <v>0.13125341451763475</v>
      </c>
      <c r="G27" s="112">
        <v>0.104236043893186</v>
      </c>
      <c r="H27" s="303" t="s">
        <v>47</v>
      </c>
      <c r="I27" s="304"/>
    </row>
    <row r="28" spans="1:12" s="45" customFormat="1" x14ac:dyDescent="0.25">
      <c r="A28" s="46" t="s">
        <v>75</v>
      </c>
      <c r="B28" s="86"/>
      <c r="I28" s="47" t="s">
        <v>76</v>
      </c>
      <c r="K28"/>
      <c r="L28"/>
    </row>
  </sheetData>
  <mergeCells count="14">
    <mergeCell ref="K2:K3"/>
    <mergeCell ref="A27:B27"/>
    <mergeCell ref="H27:I27"/>
    <mergeCell ref="H4:H5"/>
    <mergeCell ref="I4:I5"/>
    <mergeCell ref="A2:I2"/>
    <mergeCell ref="A3:I3"/>
    <mergeCell ref="A4:A5"/>
    <mergeCell ref="B4:B5"/>
    <mergeCell ref="C4:C5"/>
    <mergeCell ref="D4:D5"/>
    <mergeCell ref="E4:E5"/>
    <mergeCell ref="F4:F5"/>
    <mergeCell ref="G4:G5"/>
  </mergeCells>
  <printOptions horizontalCentered="1" verticalCentered="1"/>
  <pageMargins left="0" right="0" top="0" bottom="0" header="0" footer="0"/>
  <pageSetup paperSize="9" scale="95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B1:P77"/>
  <sheetViews>
    <sheetView showGridLines="0" workbookViewId="0">
      <selection activeCell="K9" sqref="K9"/>
    </sheetView>
  </sheetViews>
  <sheetFormatPr defaultColWidth="9.140625" defaultRowHeight="15" x14ac:dyDescent="0.25"/>
  <cols>
    <col min="1" max="1" width="9.140625" style="15"/>
    <col min="2" max="2" width="10.85546875" style="15" customWidth="1"/>
    <col min="3" max="3" width="25" style="15" customWidth="1"/>
    <col min="4" max="4" width="9.85546875" style="15" customWidth="1"/>
    <col min="5" max="5" width="8.7109375" style="15" customWidth="1"/>
    <col min="6" max="6" width="8.5703125" style="15" customWidth="1"/>
    <col min="7" max="7" width="10.7109375" style="15" customWidth="1"/>
    <col min="8" max="8" width="9.140625" style="15"/>
    <col min="9" max="9" width="15.5703125" style="15" customWidth="1"/>
    <col min="10" max="10" width="10.140625" style="15" customWidth="1"/>
    <col min="11" max="16384" width="9.140625" style="15"/>
  </cols>
  <sheetData>
    <row r="1" spans="2:14" ht="27.75" customHeight="1" x14ac:dyDescent="0.25"/>
    <row r="2" spans="2:14" ht="22.5" customHeight="1" x14ac:dyDescent="0.25">
      <c r="B2" s="315" t="s">
        <v>123</v>
      </c>
      <c r="C2" s="315"/>
      <c r="D2" s="315"/>
      <c r="E2" s="315"/>
      <c r="F2" s="315"/>
      <c r="G2" s="315"/>
      <c r="H2" s="315"/>
      <c r="I2" s="315"/>
      <c r="J2" s="315"/>
    </row>
    <row r="3" spans="2:14" ht="26.25" customHeight="1" x14ac:dyDescent="0.25">
      <c r="B3" s="316" t="s">
        <v>124</v>
      </c>
      <c r="C3" s="316"/>
      <c r="D3" s="316"/>
      <c r="E3" s="316"/>
      <c r="F3" s="316"/>
      <c r="G3" s="316"/>
      <c r="H3" s="316"/>
      <c r="I3" s="316"/>
      <c r="J3" s="316"/>
    </row>
    <row r="4" spans="2:14" ht="19.5" customHeight="1" x14ac:dyDescent="0.25">
      <c r="B4" s="314" t="s">
        <v>109</v>
      </c>
      <c r="C4" s="314" t="s">
        <v>0</v>
      </c>
      <c r="D4" s="314">
        <v>2016</v>
      </c>
      <c r="E4" s="314">
        <v>2017</v>
      </c>
      <c r="F4" s="314">
        <v>2018</v>
      </c>
      <c r="G4" s="314">
        <v>2019</v>
      </c>
      <c r="H4" s="314">
        <v>2020</v>
      </c>
      <c r="I4" s="314" t="s">
        <v>2</v>
      </c>
      <c r="J4" s="314" t="s">
        <v>73</v>
      </c>
    </row>
    <row r="5" spans="2:14" ht="21.75" customHeight="1" x14ac:dyDescent="0.25">
      <c r="B5" s="314"/>
      <c r="C5" s="314"/>
      <c r="D5" s="314"/>
      <c r="E5" s="314"/>
      <c r="F5" s="314"/>
      <c r="G5" s="314"/>
      <c r="H5" s="314"/>
      <c r="I5" s="314"/>
      <c r="J5" s="314"/>
      <c r="K5" s="42"/>
    </row>
    <row r="6" spans="2:14" ht="18" customHeight="1" x14ac:dyDescent="0.25">
      <c r="B6" s="28">
        <v>1</v>
      </c>
      <c r="C6" s="29" t="s">
        <v>42</v>
      </c>
      <c r="D6" s="30">
        <v>17.402412162000001</v>
      </c>
      <c r="E6" s="30">
        <v>27.656350623999998</v>
      </c>
      <c r="F6" s="30">
        <v>27.711424332999997</v>
      </c>
      <c r="G6" s="30">
        <v>27.142088104000003</v>
      </c>
      <c r="H6" s="30">
        <v>22.372171325</v>
      </c>
      <c r="I6" s="29" t="s">
        <v>43</v>
      </c>
      <c r="J6" s="28">
        <v>1</v>
      </c>
      <c r="K6" s="42"/>
    </row>
    <row r="7" spans="2:14" ht="18" customHeight="1" x14ac:dyDescent="0.25">
      <c r="B7" s="31">
        <v>2</v>
      </c>
      <c r="C7" s="32" t="s">
        <v>32</v>
      </c>
      <c r="D7" s="33">
        <v>15.641537012999999</v>
      </c>
      <c r="E7" s="33">
        <v>17.563004570000004</v>
      </c>
      <c r="F7" s="33">
        <v>18.230551886999997</v>
      </c>
      <c r="G7" s="33">
        <v>15.633004495000002</v>
      </c>
      <c r="H7" s="33">
        <v>19.490820110000001</v>
      </c>
      <c r="I7" s="32" t="s">
        <v>33</v>
      </c>
      <c r="J7" s="31">
        <v>2</v>
      </c>
      <c r="K7" s="42"/>
    </row>
    <row r="8" spans="2:14" ht="18" customHeight="1" x14ac:dyDescent="0.25">
      <c r="B8" s="28">
        <v>3</v>
      </c>
      <c r="C8" s="29" t="s">
        <v>10</v>
      </c>
      <c r="D8" s="30">
        <v>10.575838670000001</v>
      </c>
      <c r="E8" s="30">
        <v>7.0171311999999997</v>
      </c>
      <c r="F8" s="30">
        <v>9.7572541190000006</v>
      </c>
      <c r="G8" s="30">
        <v>14.177128468999999</v>
      </c>
      <c r="H8" s="30">
        <v>17.662203495999997</v>
      </c>
      <c r="I8" s="29" t="s">
        <v>11</v>
      </c>
      <c r="J8" s="28">
        <v>3</v>
      </c>
      <c r="K8" s="42"/>
    </row>
    <row r="9" spans="2:14" ht="18" customHeight="1" x14ac:dyDescent="0.25">
      <c r="B9" s="31">
        <v>4</v>
      </c>
      <c r="C9" s="32" t="s">
        <v>24</v>
      </c>
      <c r="D9" s="33">
        <v>4.5987304619999998</v>
      </c>
      <c r="E9" s="33">
        <v>7.6643348500000004</v>
      </c>
      <c r="F9" s="33">
        <v>7.6462024380000004</v>
      </c>
      <c r="G9" s="33">
        <v>8.0911232240000004</v>
      </c>
      <c r="H9" s="33">
        <v>8.952870484</v>
      </c>
      <c r="I9" s="32" t="s">
        <v>25</v>
      </c>
      <c r="J9" s="31">
        <v>4</v>
      </c>
      <c r="K9" s="42"/>
    </row>
    <row r="10" spans="2:14" ht="18" customHeight="1" x14ac:dyDescent="0.25">
      <c r="B10" s="28">
        <v>5</v>
      </c>
      <c r="C10" s="29" t="s">
        <v>30</v>
      </c>
      <c r="D10" s="30">
        <v>8.5073851529999995</v>
      </c>
      <c r="E10" s="30">
        <v>12.587107709000001</v>
      </c>
      <c r="F10" s="30">
        <v>9.788680681999999</v>
      </c>
      <c r="G10" s="30">
        <v>9.4937037870000012</v>
      </c>
      <c r="H10" s="30">
        <v>6.2357688920000003</v>
      </c>
      <c r="I10" s="29" t="s">
        <v>31</v>
      </c>
      <c r="J10" s="28">
        <v>5</v>
      </c>
      <c r="K10" s="42"/>
    </row>
    <row r="11" spans="2:14" ht="18" customHeight="1" x14ac:dyDescent="0.25">
      <c r="B11" s="31">
        <v>6</v>
      </c>
      <c r="C11" s="32" t="s">
        <v>3</v>
      </c>
      <c r="D11" s="33">
        <v>4.0196269709999992</v>
      </c>
      <c r="E11" s="33">
        <v>7.5104498459999984</v>
      </c>
      <c r="F11" s="33">
        <v>7.5138164850000004</v>
      </c>
      <c r="G11" s="33">
        <v>5.708727058</v>
      </c>
      <c r="H11" s="33">
        <v>5.4598782099999994</v>
      </c>
      <c r="I11" s="32" t="s">
        <v>4</v>
      </c>
      <c r="J11" s="31">
        <v>6</v>
      </c>
      <c r="K11" s="42"/>
    </row>
    <row r="12" spans="2:14" ht="18" customHeight="1" x14ac:dyDescent="0.25">
      <c r="B12" s="28">
        <v>7</v>
      </c>
      <c r="C12" s="29" t="s">
        <v>16</v>
      </c>
      <c r="D12" s="30">
        <v>2.9309011030000001</v>
      </c>
      <c r="E12" s="30">
        <v>8.0281917979999999</v>
      </c>
      <c r="F12" s="30">
        <v>5.1888250720000002</v>
      </c>
      <c r="G12" s="30">
        <v>3.7651106760000004</v>
      </c>
      <c r="H12" s="30">
        <v>5.083014371</v>
      </c>
      <c r="I12" s="29" t="s">
        <v>17</v>
      </c>
      <c r="J12" s="28">
        <v>7</v>
      </c>
      <c r="K12" s="42"/>
    </row>
    <row r="13" spans="2:14" ht="18" customHeight="1" x14ac:dyDescent="0.25">
      <c r="B13" s="31">
        <v>8</v>
      </c>
      <c r="C13" s="32" t="s">
        <v>40</v>
      </c>
      <c r="D13" s="33">
        <v>2.3588018000000002</v>
      </c>
      <c r="E13" s="33">
        <v>3.2575977299999996</v>
      </c>
      <c r="F13" s="33">
        <v>3.1061036049999999</v>
      </c>
      <c r="G13" s="33">
        <v>3.0387468589999997</v>
      </c>
      <c r="H13" s="33">
        <v>3.1709798470000004</v>
      </c>
      <c r="I13" s="32" t="s">
        <v>41</v>
      </c>
      <c r="J13" s="31">
        <v>8</v>
      </c>
      <c r="K13" s="42"/>
    </row>
    <row r="14" spans="2:14" ht="18" customHeight="1" x14ac:dyDescent="0.25">
      <c r="B14" s="28">
        <v>9</v>
      </c>
      <c r="C14" s="29" t="s">
        <v>26</v>
      </c>
      <c r="D14" s="30">
        <v>6.6145679699999995</v>
      </c>
      <c r="E14" s="30">
        <v>3.7266743670000002</v>
      </c>
      <c r="F14" s="30">
        <v>2.8624136180000002</v>
      </c>
      <c r="G14" s="30">
        <v>7.048373131</v>
      </c>
      <c r="H14" s="30">
        <v>3.085068846</v>
      </c>
      <c r="I14" s="29" t="s">
        <v>27</v>
      </c>
      <c r="J14" s="28">
        <v>9</v>
      </c>
      <c r="K14" s="42"/>
      <c r="N14" s="40"/>
    </row>
    <row r="15" spans="2:14" ht="18" customHeight="1" x14ac:dyDescent="0.25">
      <c r="B15" s="31">
        <v>10</v>
      </c>
      <c r="C15" s="32" t="s">
        <v>14</v>
      </c>
      <c r="D15" s="33">
        <v>1.5717683490000001</v>
      </c>
      <c r="E15" s="33">
        <v>4.571063315</v>
      </c>
      <c r="F15" s="33">
        <v>2.7025177349999998</v>
      </c>
      <c r="G15" s="33">
        <v>2.527235138</v>
      </c>
      <c r="H15" s="33">
        <v>2.4631712289999999</v>
      </c>
      <c r="I15" s="32" t="s">
        <v>15</v>
      </c>
      <c r="J15" s="31">
        <v>10</v>
      </c>
      <c r="K15" s="42"/>
      <c r="N15" s="40"/>
    </row>
    <row r="16" spans="2:14" ht="18" customHeight="1" x14ac:dyDescent="0.25">
      <c r="B16" s="28">
        <v>11</v>
      </c>
      <c r="C16" s="29" t="s">
        <v>5</v>
      </c>
      <c r="D16" s="30">
        <v>1.51381524</v>
      </c>
      <c r="E16" s="30">
        <v>3.724794046</v>
      </c>
      <c r="F16" s="30">
        <v>2.9434233020000002</v>
      </c>
      <c r="G16" s="30">
        <v>3.3506283940000001</v>
      </c>
      <c r="H16" s="30">
        <v>1.7930212230000002</v>
      </c>
      <c r="I16" s="29" t="s">
        <v>6</v>
      </c>
      <c r="J16" s="28">
        <v>11</v>
      </c>
      <c r="K16" s="42"/>
    </row>
    <row r="17" spans="2:12" ht="18" customHeight="1" x14ac:dyDescent="0.25">
      <c r="B17" s="31">
        <v>12</v>
      </c>
      <c r="C17" s="32" t="s">
        <v>12</v>
      </c>
      <c r="D17" s="33">
        <v>0.81688051999999989</v>
      </c>
      <c r="E17" s="33">
        <v>2.0672363970000003</v>
      </c>
      <c r="F17" s="33">
        <v>3.3790047989999996</v>
      </c>
      <c r="G17" s="33">
        <v>2.5192766010000001</v>
      </c>
      <c r="H17" s="33">
        <v>1.2130173959999999</v>
      </c>
      <c r="I17" s="32" t="s">
        <v>13</v>
      </c>
      <c r="J17" s="31">
        <v>12</v>
      </c>
      <c r="K17" s="42"/>
    </row>
    <row r="18" spans="2:12" ht="18" customHeight="1" x14ac:dyDescent="0.25">
      <c r="B18" s="28">
        <v>13</v>
      </c>
      <c r="C18" s="29" t="s">
        <v>18</v>
      </c>
      <c r="D18" s="30">
        <v>1.4590605379999999</v>
      </c>
      <c r="E18" s="30">
        <v>2.2032598269999997</v>
      </c>
      <c r="F18" s="30">
        <v>2.4297280820000005</v>
      </c>
      <c r="G18" s="30">
        <v>1.8821122600000002</v>
      </c>
      <c r="H18" s="30">
        <v>1.0115016029999997</v>
      </c>
      <c r="I18" s="29" t="s">
        <v>19</v>
      </c>
      <c r="J18" s="28">
        <v>13</v>
      </c>
      <c r="K18" s="42"/>
    </row>
    <row r="19" spans="2:12" ht="18" customHeight="1" x14ac:dyDescent="0.25">
      <c r="B19" s="31">
        <v>14</v>
      </c>
      <c r="C19" s="32" t="s">
        <v>22</v>
      </c>
      <c r="D19" s="33">
        <v>0.43898186699999997</v>
      </c>
      <c r="E19" s="33">
        <v>0.180069491</v>
      </c>
      <c r="F19" s="33">
        <v>0.33650222100000005</v>
      </c>
      <c r="G19" s="33">
        <v>0.47353042000000001</v>
      </c>
      <c r="H19" s="33">
        <v>0.65902858600000003</v>
      </c>
      <c r="I19" s="32" t="s">
        <v>23</v>
      </c>
      <c r="J19" s="31">
        <v>14</v>
      </c>
      <c r="K19" s="42"/>
    </row>
    <row r="20" spans="2:12" ht="18" customHeight="1" x14ac:dyDescent="0.25">
      <c r="B20" s="28">
        <v>15</v>
      </c>
      <c r="C20" s="29" t="s">
        <v>20</v>
      </c>
      <c r="D20" s="30">
        <v>0.16917613599999998</v>
      </c>
      <c r="E20" s="30">
        <v>0.10960250199999999</v>
      </c>
      <c r="F20" s="30">
        <v>0.25364192899999999</v>
      </c>
      <c r="G20" s="30">
        <v>0.29327287100000005</v>
      </c>
      <c r="H20" s="30">
        <v>0.24542511899999994</v>
      </c>
      <c r="I20" s="29" t="s">
        <v>21</v>
      </c>
      <c r="J20" s="28">
        <v>15</v>
      </c>
      <c r="K20" s="42"/>
    </row>
    <row r="21" spans="2:12" ht="18" customHeight="1" x14ac:dyDescent="0.25">
      <c r="B21" s="31">
        <v>16</v>
      </c>
      <c r="C21" s="32" t="s">
        <v>28</v>
      </c>
      <c r="D21" s="33">
        <v>2.8864886999999999E-2</v>
      </c>
      <c r="E21" s="33">
        <v>8.7037679999999992E-2</v>
      </c>
      <c r="F21" s="33">
        <v>9.4552888000000002E-2</v>
      </c>
      <c r="G21" s="33">
        <v>0.103217721</v>
      </c>
      <c r="H21" s="33">
        <v>0.139943705</v>
      </c>
      <c r="I21" s="32" t="s">
        <v>29</v>
      </c>
      <c r="J21" s="31">
        <v>16</v>
      </c>
      <c r="K21" s="42"/>
    </row>
    <row r="22" spans="2:12" ht="18" customHeight="1" x14ac:dyDescent="0.25">
      <c r="B22" s="28">
        <v>17</v>
      </c>
      <c r="C22" s="29" t="s">
        <v>8</v>
      </c>
      <c r="D22" s="30">
        <v>8.7930392999999996E-2</v>
      </c>
      <c r="E22" s="30">
        <v>7.4962355999999994E-2</v>
      </c>
      <c r="F22" s="30">
        <v>9.0574262000000003E-2</v>
      </c>
      <c r="G22" s="30">
        <v>0.37827330100000001</v>
      </c>
      <c r="H22" s="30">
        <v>0.12332654999999999</v>
      </c>
      <c r="I22" s="29" t="s">
        <v>9</v>
      </c>
      <c r="J22" s="28">
        <v>17</v>
      </c>
      <c r="K22" s="42"/>
    </row>
    <row r="23" spans="2:12" ht="18" customHeight="1" x14ac:dyDescent="0.25">
      <c r="B23" s="31">
        <v>18</v>
      </c>
      <c r="C23" s="32" t="s">
        <v>36</v>
      </c>
      <c r="D23" s="33">
        <v>0.16443419700000003</v>
      </c>
      <c r="E23" s="33">
        <v>0.16713311900000002</v>
      </c>
      <c r="F23" s="33">
        <v>0.20264042199999999</v>
      </c>
      <c r="G23" s="33">
        <v>9.1267834999999992E-2</v>
      </c>
      <c r="H23" s="33">
        <v>9.2056626999999988E-2</v>
      </c>
      <c r="I23" s="32" t="s">
        <v>37</v>
      </c>
      <c r="J23" s="31">
        <v>18</v>
      </c>
      <c r="K23" s="42"/>
    </row>
    <row r="24" spans="2:12" ht="18" customHeight="1" x14ac:dyDescent="0.25">
      <c r="B24" s="28">
        <v>19</v>
      </c>
      <c r="C24" s="29" t="s">
        <v>44</v>
      </c>
      <c r="D24" s="30">
        <v>4.7768060000000001E-2</v>
      </c>
      <c r="E24" s="30">
        <v>6.6655948999999992E-2</v>
      </c>
      <c r="F24" s="30">
        <v>6.8020886000000003E-2</v>
      </c>
      <c r="G24" s="30">
        <v>4.0521993999999999E-2</v>
      </c>
      <c r="H24" s="30">
        <v>4.2010141999999993E-2</v>
      </c>
      <c r="I24" s="29" t="s">
        <v>45</v>
      </c>
      <c r="J24" s="28">
        <v>19</v>
      </c>
      <c r="K24" s="42"/>
    </row>
    <row r="25" spans="2:12" ht="18" customHeight="1" x14ac:dyDescent="0.25">
      <c r="B25" s="31">
        <v>20</v>
      </c>
      <c r="C25" s="32" t="s">
        <v>34</v>
      </c>
      <c r="D25" s="33">
        <v>1.1386880000000002E-2</v>
      </c>
      <c r="E25" s="33">
        <v>3.9440409999999997E-3</v>
      </c>
      <c r="F25" s="33">
        <v>5.9986650000000002E-3</v>
      </c>
      <c r="G25" s="33">
        <v>2.9821294000000002E-2</v>
      </c>
      <c r="H25" s="33">
        <v>3.1095025000000002E-2</v>
      </c>
      <c r="I25" s="32" t="s">
        <v>35</v>
      </c>
      <c r="J25" s="31">
        <v>20</v>
      </c>
      <c r="K25" s="42"/>
    </row>
    <row r="26" spans="2:12" ht="18" customHeight="1" x14ac:dyDescent="0.25">
      <c r="B26" s="28">
        <v>21</v>
      </c>
      <c r="C26" s="29" t="s">
        <v>38</v>
      </c>
      <c r="D26" s="30">
        <v>3.5102864000000004E-2</v>
      </c>
      <c r="E26" s="30">
        <v>3.6593156000000002E-2</v>
      </c>
      <c r="F26" s="30">
        <v>4.0934358000000004E-2</v>
      </c>
      <c r="G26" s="30">
        <v>5.5176679999999999E-3</v>
      </c>
      <c r="H26" s="30">
        <v>5.452152E-3</v>
      </c>
      <c r="I26" s="29" t="s">
        <v>39</v>
      </c>
      <c r="J26" s="28">
        <v>21</v>
      </c>
      <c r="K26" s="42"/>
    </row>
    <row r="27" spans="2:12" ht="21.75" customHeight="1" x14ac:dyDescent="0.25">
      <c r="B27" s="34" t="s">
        <v>46</v>
      </c>
      <c r="C27" s="34"/>
      <c r="D27" s="35">
        <v>78.99497123499998</v>
      </c>
      <c r="E27" s="35">
        <v>108.30319457299998</v>
      </c>
      <c r="F27" s="35">
        <v>104.35281178800001</v>
      </c>
      <c r="G27" s="35">
        <v>105.79268129999998</v>
      </c>
      <c r="H27" s="35">
        <v>99.331824937999983</v>
      </c>
      <c r="I27" s="34" t="s">
        <v>47</v>
      </c>
      <c r="J27" s="34"/>
      <c r="K27" s="42"/>
    </row>
    <row r="28" spans="2:12" s="37" customFormat="1" x14ac:dyDescent="0.25">
      <c r="B28" s="36" t="s">
        <v>75</v>
      </c>
      <c r="H28" s="38"/>
      <c r="J28" s="39" t="s">
        <v>76</v>
      </c>
      <c r="K28" s="42"/>
    </row>
    <row r="29" spans="2:12" x14ac:dyDescent="0.25">
      <c r="K29" s="42"/>
    </row>
    <row r="30" spans="2:12" x14ac:dyDescent="0.25">
      <c r="K30" s="42"/>
      <c r="L30" s="42"/>
    </row>
    <row r="31" spans="2:12" x14ac:dyDescent="0.25">
      <c r="K31" s="43"/>
    </row>
    <row r="33" spans="4:16" x14ac:dyDescent="0.25">
      <c r="D33" t="s">
        <v>96</v>
      </c>
      <c r="E33" s="30">
        <v>22.372171325</v>
      </c>
      <c r="F33" t="s">
        <v>43</v>
      </c>
      <c r="H33" t="str">
        <f>D33&amp;"/"&amp;F33</f>
        <v>UAE/الامارات</v>
      </c>
      <c r="I33"/>
      <c r="J33" s="41">
        <f>E33/$E$54</f>
        <v>0.22522662136695923</v>
      </c>
      <c r="K33" t="s">
        <v>125</v>
      </c>
    </row>
    <row r="34" spans="4:16" x14ac:dyDescent="0.25">
      <c r="D34" t="s">
        <v>32</v>
      </c>
      <c r="E34" s="33">
        <v>19.490820110000001</v>
      </c>
      <c r="F34" t="s">
        <v>33</v>
      </c>
      <c r="H34" t="str">
        <f t="shared" ref="H34:H53" si="0">D34&amp;"/"&amp;F34</f>
        <v>Saudi Arabia/السعودية</v>
      </c>
      <c r="I34"/>
      <c r="J34" s="41">
        <f t="shared" ref="J34:J37" si="1">E34/$E$54</f>
        <v>0.19621928945899866</v>
      </c>
      <c r="K34" t="s">
        <v>118</v>
      </c>
    </row>
    <row r="35" spans="4:16" x14ac:dyDescent="0.25">
      <c r="D35" t="s">
        <v>10</v>
      </c>
      <c r="E35" s="30">
        <v>17.662203495999997</v>
      </c>
      <c r="F35" t="s">
        <v>11</v>
      </c>
      <c r="H35" t="str">
        <f t="shared" si="0"/>
        <v>Egypt/مصر</v>
      </c>
      <c r="I35"/>
      <c r="J35" s="41">
        <f t="shared" si="1"/>
        <v>0.1778101178250196</v>
      </c>
      <c r="K35" t="s">
        <v>119</v>
      </c>
    </row>
    <row r="36" spans="4:16" x14ac:dyDescent="0.25">
      <c r="D36" t="s">
        <v>24</v>
      </c>
      <c r="E36" s="33">
        <v>8.952870484</v>
      </c>
      <c r="F36" t="s">
        <v>25</v>
      </c>
      <c r="H36" t="str">
        <f t="shared" si="0"/>
        <v>Morocco/المغرب</v>
      </c>
      <c r="I36"/>
      <c r="J36" s="41">
        <f t="shared" si="1"/>
        <v>9.0130937286092547E-2</v>
      </c>
      <c r="K36" t="s">
        <v>121</v>
      </c>
    </row>
    <row r="37" spans="4:16" x14ac:dyDescent="0.25">
      <c r="D37" t="s">
        <v>30</v>
      </c>
      <c r="E37" s="30">
        <v>6.2357688920000003</v>
      </c>
      <c r="F37" t="s">
        <v>31</v>
      </c>
      <c r="H37" t="str">
        <f t="shared" si="0"/>
        <v>Qatar/قطر</v>
      </c>
      <c r="I37"/>
      <c r="J37" s="41">
        <f t="shared" si="1"/>
        <v>6.2777150182151437E-2</v>
      </c>
      <c r="K37" t="s">
        <v>120</v>
      </c>
    </row>
    <row r="38" spans="4:16" x14ac:dyDescent="0.25">
      <c r="D38" t="s">
        <v>3</v>
      </c>
      <c r="E38" s="33">
        <v>5.4598782099999994</v>
      </c>
      <c r="F38" t="s">
        <v>4</v>
      </c>
      <c r="H38" t="str">
        <f t="shared" si="0"/>
        <v>Algeria/الجزائر</v>
      </c>
      <c r="I38"/>
      <c r="J38" s="41">
        <f>SUM(E38:E53)/E54</f>
        <v>0.24783588388077873</v>
      </c>
      <c r="K38" s="15" t="s">
        <v>122</v>
      </c>
    </row>
    <row r="39" spans="4:16" x14ac:dyDescent="0.25">
      <c r="D39" t="s">
        <v>16</v>
      </c>
      <c r="E39" s="30">
        <v>5.083014371</v>
      </c>
      <c r="F39" t="s">
        <v>17</v>
      </c>
      <c r="H39" t="str">
        <f t="shared" si="0"/>
        <v>Kuwait/الكويت</v>
      </c>
      <c r="I39"/>
    </row>
    <row r="40" spans="4:16" x14ac:dyDescent="0.25">
      <c r="D40" t="s">
        <v>40</v>
      </c>
      <c r="E40" s="33">
        <v>3.1709798470000004</v>
      </c>
      <c r="F40" t="s">
        <v>41</v>
      </c>
      <c r="H40" t="str">
        <f t="shared" si="0"/>
        <v>Tunisia/تونس</v>
      </c>
      <c r="I40"/>
    </row>
    <row r="41" spans="4:16" x14ac:dyDescent="0.25">
      <c r="D41" t="s">
        <v>26</v>
      </c>
      <c r="E41" s="30">
        <v>3.085068846</v>
      </c>
      <c r="F41" t="s">
        <v>27</v>
      </c>
      <c r="H41" t="str">
        <f t="shared" si="0"/>
        <v>Oman/سلطنة عمان</v>
      </c>
      <c r="I41"/>
    </row>
    <row r="42" spans="4:16" x14ac:dyDescent="0.25">
      <c r="D42" t="s">
        <v>14</v>
      </c>
      <c r="E42" s="33">
        <v>2.4631712289999999</v>
      </c>
      <c r="F42" t="s">
        <v>15</v>
      </c>
      <c r="H42" t="str">
        <f t="shared" si="0"/>
        <v>Jordan/الأردن</v>
      </c>
      <c r="I42"/>
    </row>
    <row r="43" spans="4:16" x14ac:dyDescent="0.25">
      <c r="D43" t="s">
        <v>5</v>
      </c>
      <c r="E43" s="30">
        <v>1.7930212230000002</v>
      </c>
      <c r="F43" t="s">
        <v>6</v>
      </c>
      <c r="H43" t="str">
        <f t="shared" si="0"/>
        <v>Bahrain/البحرين</v>
      </c>
      <c r="I43"/>
    </row>
    <row r="44" spans="4:16" x14ac:dyDescent="0.25">
      <c r="D44" t="s">
        <v>12</v>
      </c>
      <c r="E44" s="33">
        <v>1.2130173959999999</v>
      </c>
      <c r="F44" t="s">
        <v>13</v>
      </c>
      <c r="H44" t="str">
        <f t="shared" si="0"/>
        <v>Iraq/العراق</v>
      </c>
      <c r="I44"/>
    </row>
    <row r="45" spans="4:16" x14ac:dyDescent="0.25">
      <c r="D45" t="s">
        <v>18</v>
      </c>
      <c r="E45" s="30">
        <v>1.0115016029999997</v>
      </c>
      <c r="F45" t="s">
        <v>19</v>
      </c>
      <c r="H45" t="str">
        <f t="shared" si="0"/>
        <v>Lebanon/لبنان</v>
      </c>
      <c r="I45"/>
    </row>
    <row r="46" spans="4:16" x14ac:dyDescent="0.25">
      <c r="D46" t="s">
        <v>22</v>
      </c>
      <c r="E46" s="33">
        <v>0.65902858600000003</v>
      </c>
      <c r="F46" t="s">
        <v>23</v>
      </c>
      <c r="H46" t="str">
        <f t="shared" si="0"/>
        <v>Mauritania/موريتانيا</v>
      </c>
      <c r="I46"/>
      <c r="O46" s="15">
        <v>4.2010141999999993E-2</v>
      </c>
      <c r="P46" s="15" t="s">
        <v>45</v>
      </c>
    </row>
    <row r="47" spans="4:16" x14ac:dyDescent="0.25">
      <c r="D47" t="s">
        <v>20</v>
      </c>
      <c r="E47" s="30">
        <v>0.24542511899999994</v>
      </c>
      <c r="F47" t="s">
        <v>21</v>
      </c>
      <c r="H47" t="str">
        <f t="shared" si="0"/>
        <v>Libya/ليبيا</v>
      </c>
      <c r="I47"/>
      <c r="O47" s="15">
        <v>3.1095025000000002E-2</v>
      </c>
      <c r="P47" s="15" t="s">
        <v>35</v>
      </c>
    </row>
    <row r="48" spans="4:16" x14ac:dyDescent="0.25">
      <c r="D48" t="s">
        <v>28</v>
      </c>
      <c r="E48" s="33">
        <v>0.139943705</v>
      </c>
      <c r="F48" t="s">
        <v>29</v>
      </c>
      <c r="H48" t="str">
        <f t="shared" si="0"/>
        <v>Palestine/فلسطين</v>
      </c>
      <c r="I48"/>
      <c r="O48" s="15">
        <v>5.452152E-3</v>
      </c>
      <c r="P48" s="15" t="s">
        <v>39</v>
      </c>
    </row>
    <row r="49" spans="2:15" x14ac:dyDescent="0.25">
      <c r="D49" t="s">
        <v>8</v>
      </c>
      <c r="E49" s="30">
        <v>0.12332654999999999</v>
      </c>
      <c r="F49" t="s">
        <v>9</v>
      </c>
      <c r="H49" t="str">
        <f t="shared" si="0"/>
        <v>Djibouti/جيبوتي</v>
      </c>
      <c r="I49"/>
      <c r="N49" s="42">
        <f>O49/H27*100</f>
        <v>7.9085750260838542E-2</v>
      </c>
      <c r="O49" s="15">
        <f>SUM(O46:O48)</f>
        <v>7.8557319E-2</v>
      </c>
    </row>
    <row r="50" spans="2:15" x14ac:dyDescent="0.25">
      <c r="D50" t="s">
        <v>36</v>
      </c>
      <c r="E50" s="33">
        <v>9.2056626999999988E-2</v>
      </c>
      <c r="F50" t="s">
        <v>37</v>
      </c>
      <c r="H50" t="str">
        <f t="shared" si="0"/>
        <v>Sudan/السودان</v>
      </c>
      <c r="I50"/>
    </row>
    <row r="51" spans="2:15" x14ac:dyDescent="0.25">
      <c r="D51" t="s">
        <v>44</v>
      </c>
      <c r="E51" s="30">
        <v>4.2010141999999993E-2</v>
      </c>
      <c r="F51" t="s">
        <v>45</v>
      </c>
      <c r="H51" t="str">
        <f t="shared" si="0"/>
        <v>Yemen/اليمن</v>
      </c>
      <c r="I51"/>
    </row>
    <row r="52" spans="2:15" x14ac:dyDescent="0.25">
      <c r="D52" t="s">
        <v>34</v>
      </c>
      <c r="E52" s="33">
        <v>3.1095025000000002E-2</v>
      </c>
      <c r="F52" t="s">
        <v>35</v>
      </c>
      <c r="H52" t="str">
        <f t="shared" si="0"/>
        <v>Somalia/الصومال</v>
      </c>
      <c r="I52"/>
    </row>
    <row r="53" spans="2:15" x14ac:dyDescent="0.25">
      <c r="D53" t="s">
        <v>38</v>
      </c>
      <c r="E53" s="30">
        <v>5.452152E-3</v>
      </c>
      <c r="F53" t="s">
        <v>39</v>
      </c>
      <c r="H53" t="str">
        <f t="shared" si="0"/>
        <v>Syria/سوريا</v>
      </c>
      <c r="I53"/>
    </row>
    <row r="54" spans="2:15" x14ac:dyDescent="0.25">
      <c r="D54" t="s">
        <v>46</v>
      </c>
      <c r="E54" s="35">
        <v>99.331824937999983</v>
      </c>
      <c r="F54" s="15" t="s">
        <v>47</v>
      </c>
      <c r="H54" t="s">
        <v>47</v>
      </c>
      <c r="I54"/>
    </row>
    <row r="57" spans="2:15" x14ac:dyDescent="0.25">
      <c r="B57" s="42"/>
      <c r="C57" s="42"/>
      <c r="D57" s="42"/>
      <c r="E57" s="42"/>
      <c r="F57" s="42"/>
      <c r="G57" s="42"/>
      <c r="H57" s="42"/>
    </row>
    <row r="77" spans="6:6" x14ac:dyDescent="0.25">
      <c r="F77"/>
    </row>
  </sheetData>
  <mergeCells count="11">
    <mergeCell ref="J4:J5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DF31-8BF0-4D24-B1C4-9EE810F4698A}">
  <sheetPr>
    <tabColor rgb="FFFFC000"/>
  </sheetPr>
  <dimension ref="A1:U22"/>
  <sheetViews>
    <sheetView showGridLines="0" tabSelected="1" topLeftCell="B1" workbookViewId="0"/>
  </sheetViews>
  <sheetFormatPr defaultRowHeight="12.75" x14ac:dyDescent="0.2"/>
  <cols>
    <col min="1" max="1" width="3.7109375" style="317" hidden="1" customWidth="1"/>
    <col min="2" max="2" width="7.28515625" style="317" customWidth="1"/>
    <col min="3" max="3" width="148.85546875" style="317" customWidth="1"/>
    <col min="4" max="7" width="9.140625" style="317"/>
    <col min="8" max="8" width="24.140625" style="317" customWidth="1"/>
    <col min="9" max="16" width="9.140625" style="317"/>
    <col min="17" max="18" width="9.140625" style="317" customWidth="1"/>
    <col min="19" max="19" width="5" style="317" customWidth="1"/>
    <col min="20" max="21" width="9.140625" style="317" hidden="1" customWidth="1"/>
    <col min="22" max="22" width="14.7109375" style="317" customWidth="1"/>
    <col min="23" max="16384" width="9.140625" style="317"/>
  </cols>
  <sheetData>
    <row r="1" spans="1:14" ht="13.5" thickBot="1" x14ac:dyDescent="0.25"/>
    <row r="2" spans="1:14" ht="22.5" x14ac:dyDescent="0.3">
      <c r="B2" s="335"/>
      <c r="C2" s="333" t="s">
        <v>201</v>
      </c>
    </row>
    <row r="3" spans="1:14" ht="23.25" thickBot="1" x14ac:dyDescent="0.35">
      <c r="B3" s="327"/>
      <c r="C3" s="334" t="s">
        <v>202</v>
      </c>
    </row>
    <row r="4" spans="1:14" ht="30.75" x14ac:dyDescent="0.25">
      <c r="B4" s="327"/>
      <c r="C4" s="326" t="s">
        <v>205</v>
      </c>
    </row>
    <row r="5" spans="1:14" x14ac:dyDescent="0.2">
      <c r="B5" s="327"/>
      <c r="C5" s="327"/>
    </row>
    <row r="6" spans="1:14" x14ac:dyDescent="0.2">
      <c r="B6" s="327"/>
      <c r="C6" s="327"/>
    </row>
    <row r="7" spans="1:14" ht="22.5" x14ac:dyDescent="0.3">
      <c r="B7" s="327"/>
      <c r="C7" s="328"/>
    </row>
    <row r="8" spans="1:14" ht="22.5" x14ac:dyDescent="0.3">
      <c r="B8" s="327"/>
      <c r="C8" s="328"/>
    </row>
    <row r="9" spans="1:14" x14ac:dyDescent="0.2">
      <c r="B9" s="327"/>
      <c r="C9" s="327"/>
    </row>
    <row r="10" spans="1:14" ht="25.5" x14ac:dyDescent="0.35">
      <c r="B10" s="327"/>
      <c r="C10" s="329" t="s">
        <v>187</v>
      </c>
    </row>
    <row r="11" spans="1:14" ht="25.5" x14ac:dyDescent="0.35">
      <c r="B11" s="327"/>
      <c r="C11" s="329" t="s">
        <v>188</v>
      </c>
    </row>
    <row r="12" spans="1:14" ht="27.75" customHeight="1" x14ac:dyDescent="0.2">
      <c r="B12" s="327"/>
      <c r="C12" s="327"/>
    </row>
    <row r="13" spans="1:14" s="332" customFormat="1" ht="34.5" customHeight="1" x14ac:dyDescent="0.25">
      <c r="A13" s="330"/>
      <c r="B13" s="336">
        <v>1</v>
      </c>
      <c r="C13" s="338" t="s">
        <v>189</v>
      </c>
      <c r="D13" s="330"/>
      <c r="E13" s="330"/>
      <c r="F13" s="330"/>
      <c r="G13" s="331"/>
      <c r="H13" s="331"/>
      <c r="I13" s="331"/>
      <c r="J13" s="331"/>
      <c r="K13" s="331"/>
      <c r="L13" s="331"/>
      <c r="M13" s="331"/>
      <c r="N13" s="331"/>
    </row>
    <row r="14" spans="1:14" s="332" customFormat="1" ht="34.5" customHeight="1" x14ac:dyDescent="0.25">
      <c r="A14" s="330"/>
      <c r="B14" s="336">
        <v>2</v>
      </c>
      <c r="C14" s="338" t="s">
        <v>190</v>
      </c>
      <c r="D14" s="330"/>
      <c r="E14" s="330"/>
      <c r="F14" s="330"/>
      <c r="G14" s="331"/>
      <c r="H14" s="331"/>
      <c r="I14" s="331"/>
      <c r="J14" s="331"/>
      <c r="K14" s="331"/>
      <c r="L14" s="331"/>
      <c r="M14" s="331"/>
      <c r="N14" s="331"/>
    </row>
    <row r="15" spans="1:14" s="332" customFormat="1" ht="34.5" customHeight="1" x14ac:dyDescent="0.25">
      <c r="A15" s="330"/>
      <c r="B15" s="336">
        <v>3</v>
      </c>
      <c r="C15" s="338" t="s">
        <v>193</v>
      </c>
      <c r="D15" s="330"/>
      <c r="E15" s="330"/>
      <c r="F15" s="330"/>
      <c r="G15" s="331"/>
      <c r="H15" s="331"/>
      <c r="I15" s="331"/>
      <c r="J15" s="331"/>
      <c r="K15" s="331"/>
      <c r="L15" s="331"/>
      <c r="M15" s="331"/>
      <c r="N15" s="331"/>
    </row>
    <row r="16" spans="1:14" s="332" customFormat="1" ht="34.5" customHeight="1" x14ac:dyDescent="0.25">
      <c r="A16" s="330"/>
      <c r="B16" s="336">
        <v>4</v>
      </c>
      <c r="C16" s="338" t="s">
        <v>194</v>
      </c>
      <c r="D16" s="330"/>
      <c r="E16" s="330"/>
      <c r="F16" s="330"/>
      <c r="G16" s="331"/>
      <c r="H16" s="331"/>
      <c r="I16" s="331"/>
      <c r="J16" s="331"/>
      <c r="K16" s="331"/>
      <c r="L16" s="331"/>
      <c r="M16" s="331"/>
      <c r="N16" s="331"/>
    </row>
    <row r="17" spans="1:14" s="332" customFormat="1" ht="34.5" customHeight="1" x14ac:dyDescent="0.25">
      <c r="A17" s="330"/>
      <c r="B17" s="336">
        <v>5</v>
      </c>
      <c r="C17" s="338" t="s">
        <v>195</v>
      </c>
      <c r="D17" s="330"/>
      <c r="E17" s="330"/>
      <c r="F17" s="330"/>
      <c r="G17" s="331"/>
      <c r="H17" s="331"/>
      <c r="I17" s="331"/>
      <c r="J17" s="331"/>
      <c r="K17" s="331"/>
      <c r="L17" s="331"/>
      <c r="M17" s="331"/>
      <c r="N17" s="331"/>
    </row>
    <row r="18" spans="1:14" s="332" customFormat="1" ht="34.5" customHeight="1" x14ac:dyDescent="0.25">
      <c r="A18" s="330"/>
      <c r="B18" s="336">
        <v>6</v>
      </c>
      <c r="C18" s="338" t="s">
        <v>196</v>
      </c>
      <c r="D18" s="330"/>
      <c r="E18" s="330"/>
      <c r="F18" s="330"/>
      <c r="G18" s="331"/>
      <c r="H18" s="331"/>
      <c r="I18" s="331"/>
      <c r="J18" s="331"/>
      <c r="K18" s="331"/>
      <c r="L18" s="331"/>
      <c r="M18" s="331"/>
      <c r="N18" s="331"/>
    </row>
    <row r="19" spans="1:14" s="332" customFormat="1" ht="34.5" customHeight="1" x14ac:dyDescent="0.25">
      <c r="A19" s="330"/>
      <c r="B19" s="336">
        <v>7</v>
      </c>
      <c r="C19" s="338" t="s">
        <v>197</v>
      </c>
      <c r="D19" s="330"/>
      <c r="E19" s="330"/>
      <c r="F19" s="330"/>
      <c r="G19" s="331"/>
      <c r="H19" s="331"/>
      <c r="I19" s="331"/>
      <c r="J19" s="331"/>
      <c r="K19" s="331"/>
      <c r="L19" s="331"/>
      <c r="M19" s="331"/>
      <c r="N19" s="331"/>
    </row>
    <row r="20" spans="1:14" s="332" customFormat="1" ht="34.5" customHeight="1" x14ac:dyDescent="0.25">
      <c r="A20" s="330"/>
      <c r="B20" s="336">
        <v>8</v>
      </c>
      <c r="C20" s="338" t="s">
        <v>198</v>
      </c>
      <c r="D20" s="330"/>
      <c r="E20" s="330"/>
      <c r="F20" s="330"/>
      <c r="G20" s="331"/>
      <c r="H20" s="331"/>
      <c r="I20" s="331"/>
      <c r="J20" s="331"/>
      <c r="K20" s="331"/>
      <c r="L20" s="331"/>
      <c r="M20" s="331"/>
      <c r="N20" s="331"/>
    </row>
    <row r="21" spans="1:14" s="332" customFormat="1" ht="34.5" customHeight="1" x14ac:dyDescent="0.25">
      <c r="A21" s="330"/>
      <c r="B21" s="336">
        <v>9</v>
      </c>
      <c r="C21" s="338" t="s">
        <v>199</v>
      </c>
      <c r="D21" s="330"/>
      <c r="E21" s="330"/>
      <c r="F21" s="330"/>
      <c r="G21" s="331"/>
      <c r="H21" s="331"/>
      <c r="I21" s="331"/>
      <c r="J21" s="331"/>
      <c r="K21" s="331"/>
      <c r="L21" s="331"/>
      <c r="M21" s="331"/>
      <c r="N21" s="331"/>
    </row>
    <row r="22" spans="1:14" s="332" customFormat="1" ht="34.5" customHeight="1" thickBot="1" x14ac:dyDescent="0.3">
      <c r="A22" s="330"/>
      <c r="B22" s="337">
        <v>11</v>
      </c>
      <c r="C22" s="339" t="s">
        <v>200</v>
      </c>
      <c r="D22" s="330"/>
      <c r="E22" s="330"/>
      <c r="F22" s="330"/>
      <c r="G22" s="331"/>
      <c r="H22" s="331"/>
      <c r="I22" s="331"/>
      <c r="J22" s="331"/>
      <c r="K22" s="331"/>
      <c r="L22" s="331"/>
      <c r="M22" s="331"/>
      <c r="N22" s="331"/>
    </row>
  </sheetData>
  <hyperlinks>
    <hyperlink ref="C13" location="'Total Arab-operations '!A1" display="  Insurance Operations in  Arab Countries According to Commitment Type  / تطورعمليات التأمين في الدول العربية وفق نوع الالتزامات" xr:uid="{2B91320A-AB6F-448B-AE41-33BF086A6DE8}"/>
    <hyperlink ref="C14" location="'Total world-operations '!A1" display="حصة الدول العربية من إجمالي الالتزامات في العالم حسب نوع الأعمال/ Arab Share in Global Commitments by Business Lines" xr:uid="{E8DEBA6F-D4FB-4EBE-8275-403E317A8378}"/>
    <hyperlink ref="C15" location="'Arab-Outstanding Commitments'!A1" display="الالتزامات القائمة في الدول العربية للفترة 2017-2021/ Outstanding Commitments in Arab Countries 2017-2021" xr:uid="{D0BAC17C-EF7F-4C8E-BCA8-4A5871FDA4B6}"/>
    <hyperlink ref="C16" location="' Arab-New Commitments'!A1" display=" الالتزامات الجديدة في الدول العربية للفترة 2017-2021 /  New Commitments in  Arab Countries 2017-2021  " xr:uid="{EB74477A-661A-4F5F-AE1E-5CB34CA51AAD}"/>
    <hyperlink ref="C17" location="'Arab-Claims Paid'!A1" display="التعويضات المدفوعة في الدول العربية للفترة 2017-2021 / Claims Paid in Arab Countries 2017-2021 " xr:uid="{FC6FC453-81BB-4B73-AE5E-2850FAA25496}"/>
    <hyperlink ref="C18" location="'Arab-Recoveries'!A1" display="التعويضات المستردة في الدول العربية للفترة 2017-2021 / Recoveries in Arab Countries 2017-2021 " xr:uid="{D342DF95-6292-4398-B08D-43A7EB0312A8}"/>
    <hyperlink ref="C19" location="'  by Guarantee operator '!A1" display="'  by Guarantee operator '!A1" xr:uid="{7FF5578A-4747-4F39-9095-F8FA0D4F5DAC}"/>
    <hyperlink ref="C20" location="'  by Sector(MLT)'!A1" display="'  by Sector(MLT)'!A1" xr:uid="{FA638CA0-65DC-4561-9EC7-214A17486EF6}"/>
    <hyperlink ref="C21" location="'  by Sector(PRI)'!A1" display="الالتزامات الجديدة لتأمين المخاطر السياسية في الدول العربية وفقا للقطاع / New Commitments for Political Risk Insurance  in Arab Countries by Sector" xr:uid="{EAAE3F2C-C0A7-4C58-A8CA-87F5BE00BC89}"/>
    <hyperlink ref="C22" location="' %New Commi- total import '!A1" display=" تغطية إلتزامات التأمين الجديدة للواردات السلعية في الدول العربية للفترة 2017-2021 / Coverage of Merchandise Imports by New Commimtments  in Arab Countries  for the period 2017-2021" xr:uid="{E344B1B2-DA66-4D78-8592-665CDE0ED591}"/>
  </hyperlinks>
  <printOptions horizontalCentered="1" verticalCentered="1"/>
  <pageMargins left="0" right="0" top="0" bottom="0" header="0" footer="0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</sheetPr>
  <dimension ref="A2:M38"/>
  <sheetViews>
    <sheetView showGridLines="0" zoomScaleNormal="100" workbookViewId="0">
      <selection activeCell="L1" sqref="L1:M1048576"/>
    </sheetView>
  </sheetViews>
  <sheetFormatPr defaultRowHeight="15" x14ac:dyDescent="0.25"/>
  <cols>
    <col min="1" max="1" width="10.140625" customWidth="1"/>
    <col min="2" max="2" width="39" customWidth="1"/>
    <col min="3" max="7" width="11.28515625" customWidth="1"/>
    <col min="8" max="9" width="13.5703125" customWidth="1"/>
    <col min="10" max="10" width="33.5703125" customWidth="1"/>
    <col min="13" max="13" width="20.5703125" customWidth="1"/>
  </cols>
  <sheetData>
    <row r="2" spans="1:13" ht="20.25" customHeight="1" x14ac:dyDescent="0.25">
      <c r="B2" s="203" t="s">
        <v>175</v>
      </c>
      <c r="C2" s="204"/>
      <c r="D2" s="204"/>
      <c r="E2" s="204"/>
      <c r="F2" s="204"/>
      <c r="G2" s="204"/>
      <c r="H2" s="204"/>
      <c r="I2" s="204"/>
      <c r="J2" s="205"/>
      <c r="L2" s="218"/>
      <c r="M2" s="340" t="s">
        <v>206</v>
      </c>
    </row>
    <row r="3" spans="1:13" ht="20.25" customHeight="1" x14ac:dyDescent="0.25">
      <c r="B3" s="206" t="s">
        <v>166</v>
      </c>
      <c r="C3" s="207"/>
      <c r="D3" s="207"/>
      <c r="E3" s="207"/>
      <c r="F3" s="207"/>
      <c r="G3" s="207"/>
      <c r="H3" s="207"/>
      <c r="I3" s="207"/>
      <c r="J3" s="208"/>
      <c r="L3" s="218"/>
      <c r="M3" s="340" t="s">
        <v>207</v>
      </c>
    </row>
    <row r="4" spans="1:13" ht="18" customHeight="1" x14ac:dyDescent="0.25">
      <c r="B4" s="209" t="s">
        <v>66</v>
      </c>
      <c r="C4" s="210">
        <v>2017</v>
      </c>
      <c r="D4" s="210">
        <v>2018</v>
      </c>
      <c r="E4" s="210">
        <v>2019</v>
      </c>
      <c r="F4" s="210">
        <v>2020</v>
      </c>
      <c r="G4" s="210">
        <v>2021</v>
      </c>
      <c r="H4" s="117" t="s">
        <v>132</v>
      </c>
      <c r="I4" s="117" t="s">
        <v>131</v>
      </c>
      <c r="J4" s="211" t="s">
        <v>67</v>
      </c>
      <c r="L4" s="341"/>
      <c r="M4" s="341"/>
    </row>
    <row r="5" spans="1:13" ht="18.75" customHeight="1" x14ac:dyDescent="0.25">
      <c r="B5" s="209"/>
      <c r="C5" s="210"/>
      <c r="D5" s="210"/>
      <c r="E5" s="210"/>
      <c r="F5" s="210"/>
      <c r="G5" s="210"/>
      <c r="H5" s="117" t="s">
        <v>133</v>
      </c>
      <c r="I5" s="117" t="s">
        <v>176</v>
      </c>
      <c r="J5" s="211"/>
    </row>
    <row r="6" spans="1:13" ht="24" customHeight="1" x14ac:dyDescent="0.25">
      <c r="B6" s="212" t="s">
        <v>126</v>
      </c>
      <c r="C6" s="213"/>
      <c r="D6" s="213"/>
      <c r="E6" s="213"/>
      <c r="F6" s="213"/>
      <c r="G6" s="213"/>
      <c r="H6" s="213"/>
      <c r="I6" s="213"/>
      <c r="J6" s="214"/>
    </row>
    <row r="7" spans="1:13" ht="18" customHeight="1" x14ac:dyDescent="0.25">
      <c r="B7" s="78" t="s">
        <v>64</v>
      </c>
      <c r="C7" s="7">
        <v>77.690107218000023</v>
      </c>
      <c r="D7" s="7">
        <v>77.696502953999996</v>
      </c>
      <c r="E7" s="7">
        <v>78.226328018999993</v>
      </c>
      <c r="F7" s="7">
        <v>76.696272091000012</v>
      </c>
      <c r="G7" s="7">
        <v>80.404919893999988</v>
      </c>
      <c r="H7" s="8">
        <v>3.7086478029999768</v>
      </c>
      <c r="I7" s="8">
        <v>4.8354994341832827</v>
      </c>
      <c r="J7" s="79" t="s">
        <v>52</v>
      </c>
    </row>
    <row r="8" spans="1:13" ht="18" customHeight="1" x14ac:dyDescent="0.25">
      <c r="B8" s="76" t="s">
        <v>63</v>
      </c>
      <c r="C8" s="5">
        <v>114.08688825600001</v>
      </c>
      <c r="D8" s="5">
        <v>111.50985707999999</v>
      </c>
      <c r="E8" s="5">
        <v>104.83293411699999</v>
      </c>
      <c r="F8" s="5">
        <v>107.87910472099999</v>
      </c>
      <c r="G8" s="5">
        <v>103.12897068800001</v>
      </c>
      <c r="H8" s="9">
        <v>-4.7501340329999806</v>
      </c>
      <c r="I8" s="9">
        <v>-4.4032011994212521</v>
      </c>
      <c r="J8" s="77" t="s">
        <v>65</v>
      </c>
    </row>
    <row r="9" spans="1:13" ht="18" customHeight="1" x14ac:dyDescent="0.25">
      <c r="B9" s="78" t="s">
        <v>62</v>
      </c>
      <c r="C9" s="7">
        <v>23.448768797</v>
      </c>
      <c r="D9" s="7">
        <v>24.672832603000003</v>
      </c>
      <c r="E9" s="7">
        <v>24.125833546000003</v>
      </c>
      <c r="F9" s="7">
        <v>23.812152725999997</v>
      </c>
      <c r="G9" s="7">
        <v>21.718414134</v>
      </c>
      <c r="H9" s="8">
        <v>-2.0937385919999976</v>
      </c>
      <c r="I9" s="8">
        <v>-8.7927312414466741</v>
      </c>
      <c r="J9" s="79" t="s">
        <v>61</v>
      </c>
    </row>
    <row r="10" spans="1:13" ht="18" customHeight="1" x14ac:dyDescent="0.25">
      <c r="B10" s="76" t="s">
        <v>69</v>
      </c>
      <c r="C10" s="5">
        <v>5.1358841029999995</v>
      </c>
      <c r="D10" s="5">
        <v>5.4238631870000011</v>
      </c>
      <c r="E10" s="5">
        <v>10.992610367999999</v>
      </c>
      <c r="F10" s="5">
        <v>12.518234200999999</v>
      </c>
      <c r="G10" s="5">
        <v>13.685789474000002</v>
      </c>
      <c r="H10" s="9">
        <v>1.1675552730000032</v>
      </c>
      <c r="I10" s="9">
        <v>9.3268367906612184</v>
      </c>
      <c r="J10" s="77" t="s">
        <v>70</v>
      </c>
    </row>
    <row r="11" spans="1:13" ht="18" customHeight="1" x14ac:dyDescent="0.25">
      <c r="B11" s="80" t="s">
        <v>48</v>
      </c>
      <c r="C11" s="74">
        <v>220.36164837400005</v>
      </c>
      <c r="D11" s="74">
        <v>219.30305582400001</v>
      </c>
      <c r="E11" s="74">
        <v>218.17770604999995</v>
      </c>
      <c r="F11" s="74">
        <v>220.90576373900001</v>
      </c>
      <c r="G11" s="74">
        <v>218.93809418999999</v>
      </c>
      <c r="H11" s="75">
        <v>-1.9676695490000213</v>
      </c>
      <c r="I11" s="75">
        <v>-0.89072802614820923</v>
      </c>
      <c r="J11" s="81" t="s">
        <v>68</v>
      </c>
    </row>
    <row r="12" spans="1:13" ht="24" customHeight="1" x14ac:dyDescent="0.25">
      <c r="B12" s="212" t="s">
        <v>101</v>
      </c>
      <c r="C12" s="213"/>
      <c r="D12" s="213"/>
      <c r="E12" s="213"/>
      <c r="F12" s="213"/>
      <c r="G12" s="213"/>
      <c r="H12" s="213"/>
      <c r="I12" s="213"/>
      <c r="J12" s="214"/>
    </row>
    <row r="13" spans="1:13" ht="15.75" customHeight="1" x14ac:dyDescent="0.25">
      <c r="A13" s="2"/>
      <c r="B13" s="78" t="s">
        <v>64</v>
      </c>
      <c r="C13" s="7">
        <v>77.690107218000037</v>
      </c>
      <c r="D13" s="7">
        <v>77.696502953999982</v>
      </c>
      <c r="E13" s="7">
        <v>78.226328018999993</v>
      </c>
      <c r="F13" s="7">
        <v>76.696272091000012</v>
      </c>
      <c r="G13" s="7">
        <v>80.404908523000003</v>
      </c>
      <c r="H13" s="8">
        <v>3.7086364319999916</v>
      </c>
      <c r="I13" s="8">
        <v>4.8354846081693514</v>
      </c>
      <c r="J13" s="79" t="s">
        <v>52</v>
      </c>
    </row>
    <row r="14" spans="1:13" ht="15.75" customHeight="1" x14ac:dyDescent="0.25">
      <c r="B14" s="76" t="s">
        <v>63</v>
      </c>
      <c r="C14" s="5">
        <v>30.534571171</v>
      </c>
      <c r="D14" s="5">
        <v>26.568417922999998</v>
      </c>
      <c r="E14" s="5">
        <v>25.232101211</v>
      </c>
      <c r="F14" s="5">
        <v>15.555142739999999</v>
      </c>
      <c r="G14" s="5">
        <v>13.997028876</v>
      </c>
      <c r="H14" s="9">
        <v>-1.5581138639999992</v>
      </c>
      <c r="I14" s="9">
        <v>-10.01671209350792</v>
      </c>
      <c r="J14" s="77" t="s">
        <v>65</v>
      </c>
    </row>
    <row r="15" spans="1:13" ht="15.75" customHeight="1" x14ac:dyDescent="0.25">
      <c r="B15" s="78" t="s">
        <v>62</v>
      </c>
      <c r="C15" s="7">
        <v>4.4505149719999988</v>
      </c>
      <c r="D15" s="7">
        <v>6.7439841889999981</v>
      </c>
      <c r="E15" s="7">
        <v>4.8758362069999999</v>
      </c>
      <c r="F15" s="7">
        <v>4.7670215309999993</v>
      </c>
      <c r="G15" s="7">
        <v>4.5653736909999996</v>
      </c>
      <c r="H15" s="8">
        <v>-0.20164783999999969</v>
      </c>
      <c r="I15" s="8">
        <v>-4.2300593502395847</v>
      </c>
      <c r="J15" s="79" t="s">
        <v>61</v>
      </c>
    </row>
    <row r="16" spans="1:13" ht="15.75" customHeight="1" x14ac:dyDescent="0.25">
      <c r="B16" s="76" t="s">
        <v>69</v>
      </c>
      <c r="C16" s="5">
        <v>1.1618338350000001</v>
      </c>
      <c r="D16" s="5">
        <v>1.9357761230000003</v>
      </c>
      <c r="E16" s="5">
        <v>5.4288116639999995</v>
      </c>
      <c r="F16" s="5">
        <v>3.7251695960000002</v>
      </c>
      <c r="G16" s="5">
        <v>1.6730569959999999</v>
      </c>
      <c r="H16" s="9">
        <v>-2.0521126000000001</v>
      </c>
      <c r="I16" s="9">
        <v>-55.087763043151391</v>
      </c>
      <c r="J16" s="77" t="s">
        <v>70</v>
      </c>
    </row>
    <row r="17" spans="2:10" ht="15.75" customHeight="1" x14ac:dyDescent="0.25">
      <c r="B17" s="80" t="s">
        <v>48</v>
      </c>
      <c r="C17" s="74">
        <v>113.83702719600004</v>
      </c>
      <c r="D17" s="74">
        <v>112.94468118899998</v>
      </c>
      <c r="E17" s="74">
        <v>113.76307710099999</v>
      </c>
      <c r="F17" s="74">
        <v>100.74360595800002</v>
      </c>
      <c r="G17" s="74">
        <v>100.640368086</v>
      </c>
      <c r="H17" s="140">
        <v>-0.10323787200002243</v>
      </c>
      <c r="I17" s="75">
        <v>-0.10247585543350739</v>
      </c>
      <c r="J17" s="81" t="s">
        <v>68</v>
      </c>
    </row>
    <row r="18" spans="2:10" ht="24" customHeight="1" x14ac:dyDescent="0.25">
      <c r="B18" s="212" t="s">
        <v>102</v>
      </c>
      <c r="C18" s="213"/>
      <c r="D18" s="213"/>
      <c r="E18" s="213"/>
      <c r="F18" s="213"/>
      <c r="G18" s="213"/>
      <c r="H18" s="213"/>
      <c r="I18" s="213"/>
      <c r="J18" s="214"/>
    </row>
    <row r="19" spans="2:10" ht="17.25" customHeight="1" x14ac:dyDescent="0.25">
      <c r="B19" s="78" t="s">
        <v>64</v>
      </c>
      <c r="C19" s="7">
        <v>308.98408899999993</v>
      </c>
      <c r="D19" s="7">
        <v>260.47610699999996</v>
      </c>
      <c r="E19" s="7">
        <v>181.755788</v>
      </c>
      <c r="F19" s="7">
        <v>428.57901799999991</v>
      </c>
      <c r="G19" s="7">
        <v>203.83004000000003</v>
      </c>
      <c r="H19" s="8">
        <v>-224.74897799999988</v>
      </c>
      <c r="I19" s="8">
        <v>-52.440499548673642</v>
      </c>
      <c r="J19" s="79" t="s">
        <v>52</v>
      </c>
    </row>
    <row r="20" spans="2:10" ht="17.25" customHeight="1" x14ac:dyDescent="0.25">
      <c r="B20" s="76" t="s">
        <v>63</v>
      </c>
      <c r="C20" s="5">
        <v>135.15777800000001</v>
      </c>
      <c r="D20" s="5">
        <v>86.790647000000007</v>
      </c>
      <c r="E20" s="5">
        <v>93.772608000000005</v>
      </c>
      <c r="F20" s="5">
        <v>193.37273899999997</v>
      </c>
      <c r="G20" s="5">
        <v>152.46792299999998</v>
      </c>
      <c r="H20" s="9">
        <v>-40.904815999999983</v>
      </c>
      <c r="I20" s="9">
        <v>-21.153351921027497</v>
      </c>
      <c r="J20" s="77" t="s">
        <v>65</v>
      </c>
    </row>
    <row r="21" spans="2:10" ht="17.25" customHeight="1" x14ac:dyDescent="0.25">
      <c r="B21" s="78" t="s">
        <v>62</v>
      </c>
      <c r="C21" s="7">
        <v>176.40479999999999</v>
      </c>
      <c r="D21" s="7">
        <v>155.94268100000002</v>
      </c>
      <c r="E21" s="7">
        <v>0.25778600000000002</v>
      </c>
      <c r="F21" s="7">
        <v>7.9485440000000001</v>
      </c>
      <c r="G21" s="7">
        <v>0</v>
      </c>
      <c r="H21" s="8">
        <v>-7.9485440000000001</v>
      </c>
      <c r="I21" s="8">
        <v>-100</v>
      </c>
      <c r="J21" s="79" t="s">
        <v>61</v>
      </c>
    </row>
    <row r="22" spans="2:10" ht="17.25" customHeight="1" x14ac:dyDescent="0.25">
      <c r="B22" s="76" t="s">
        <v>69</v>
      </c>
      <c r="C22" s="5">
        <v>0</v>
      </c>
      <c r="D22" s="5">
        <v>1.387559</v>
      </c>
      <c r="E22" s="5">
        <v>4.0363999999999997E-2</v>
      </c>
      <c r="F22" s="5">
        <v>12.098866000000001</v>
      </c>
      <c r="G22" s="5">
        <v>0.78125</v>
      </c>
      <c r="H22" s="9">
        <v>-11.317616000000001</v>
      </c>
      <c r="I22" s="9">
        <v>-93.542783265803578</v>
      </c>
      <c r="J22" s="77" t="s">
        <v>70</v>
      </c>
    </row>
    <row r="23" spans="2:10" ht="17.25" customHeight="1" x14ac:dyDescent="0.25">
      <c r="B23" s="80" t="s">
        <v>48</v>
      </c>
      <c r="C23" s="74">
        <v>620.54666699999996</v>
      </c>
      <c r="D23" s="74">
        <v>504.596994</v>
      </c>
      <c r="E23" s="74">
        <v>275.82654600000001</v>
      </c>
      <c r="F23" s="74">
        <v>641.99916699999983</v>
      </c>
      <c r="G23" s="74">
        <v>357.07921299999998</v>
      </c>
      <c r="H23" s="75">
        <v>-284.91995399999985</v>
      </c>
      <c r="I23" s="75">
        <v>-44.3801127237288</v>
      </c>
      <c r="J23" s="81" t="s">
        <v>68</v>
      </c>
    </row>
    <row r="24" spans="2:10" ht="24" customHeight="1" x14ac:dyDescent="0.25">
      <c r="B24" s="212" t="s">
        <v>103</v>
      </c>
      <c r="C24" s="213"/>
      <c r="D24" s="213"/>
      <c r="E24" s="213"/>
      <c r="F24" s="213"/>
      <c r="G24" s="213"/>
      <c r="H24" s="213"/>
      <c r="I24" s="213"/>
      <c r="J24" s="214"/>
    </row>
    <row r="25" spans="2:10" ht="18" customHeight="1" x14ac:dyDescent="0.25">
      <c r="B25" s="78" t="s">
        <v>64</v>
      </c>
      <c r="C25" s="7">
        <v>55.470505000000003</v>
      </c>
      <c r="D25" s="7">
        <v>49.092875999999997</v>
      </c>
      <c r="E25" s="7">
        <v>74.807375999999991</v>
      </c>
      <c r="F25" s="7">
        <v>112.160729</v>
      </c>
      <c r="G25" s="7">
        <v>76.499926000000002</v>
      </c>
      <c r="H25" s="8">
        <v>-35.660803000000001</v>
      </c>
      <c r="I25" s="54">
        <v>-31.794375195261079</v>
      </c>
      <c r="J25" s="79" t="s">
        <v>52</v>
      </c>
    </row>
    <row r="26" spans="2:10" ht="18" customHeight="1" x14ac:dyDescent="0.25">
      <c r="B26" s="76" t="s">
        <v>63</v>
      </c>
      <c r="C26" s="5">
        <v>395.91440000000011</v>
      </c>
      <c r="D26" s="5">
        <v>468.84169799999995</v>
      </c>
      <c r="E26" s="5">
        <v>301.28854300000006</v>
      </c>
      <c r="F26" s="5">
        <v>353.898706</v>
      </c>
      <c r="G26" s="5">
        <v>340.75169199999993</v>
      </c>
      <c r="H26" s="9">
        <v>-13.14701400000007</v>
      </c>
      <c r="I26" s="53">
        <v>-3.7149087513193875</v>
      </c>
      <c r="J26" s="77" t="s">
        <v>65</v>
      </c>
    </row>
    <row r="27" spans="2:10" ht="18" customHeight="1" x14ac:dyDescent="0.25">
      <c r="B27" s="78" t="s">
        <v>62</v>
      </c>
      <c r="C27" s="7">
        <v>0</v>
      </c>
      <c r="D27" s="7">
        <v>0</v>
      </c>
      <c r="E27" s="7">
        <v>8.3406999999999995E-2</v>
      </c>
      <c r="F27" s="7">
        <v>7.4080349999999999</v>
      </c>
      <c r="G27" s="7">
        <v>0</v>
      </c>
      <c r="H27" s="8">
        <v>-7.4080349999999999</v>
      </c>
      <c r="I27" s="54">
        <v>-100</v>
      </c>
      <c r="J27" s="79" t="s">
        <v>61</v>
      </c>
    </row>
    <row r="28" spans="2:10" ht="18" customHeight="1" x14ac:dyDescent="0.25">
      <c r="B28" s="76" t="s">
        <v>69</v>
      </c>
      <c r="C28" s="5">
        <v>0</v>
      </c>
      <c r="D28" s="5">
        <v>0.1</v>
      </c>
      <c r="E28" s="5">
        <v>0.7</v>
      </c>
      <c r="F28" s="5">
        <v>0</v>
      </c>
      <c r="G28" s="5">
        <v>0</v>
      </c>
      <c r="H28" s="9">
        <v>0</v>
      </c>
      <c r="I28" s="53" t="s">
        <v>134</v>
      </c>
      <c r="J28" s="77" t="s">
        <v>70</v>
      </c>
    </row>
    <row r="29" spans="2:10" ht="18" customHeight="1" x14ac:dyDescent="0.25">
      <c r="B29" s="118" t="s">
        <v>48</v>
      </c>
      <c r="C29" s="119">
        <v>451.38490500000012</v>
      </c>
      <c r="D29" s="119">
        <v>518.03457400000002</v>
      </c>
      <c r="E29" s="119">
        <v>376.87932600000005</v>
      </c>
      <c r="F29" s="119">
        <v>473.46746999999999</v>
      </c>
      <c r="G29" s="119">
        <v>417.25161799999995</v>
      </c>
      <c r="H29" s="120">
        <v>-56.215852000000041</v>
      </c>
      <c r="I29" s="121">
        <v>-11.873223729604916</v>
      </c>
      <c r="J29" s="122" t="s">
        <v>68</v>
      </c>
    </row>
    <row r="30" spans="2:10" ht="14.25" customHeight="1" x14ac:dyDescent="0.25">
      <c r="B30" s="12" t="s">
        <v>100</v>
      </c>
      <c r="I30" s="10"/>
      <c r="J30" s="11" t="s">
        <v>99</v>
      </c>
    </row>
    <row r="31" spans="2:10" x14ac:dyDescent="0.25">
      <c r="B31" s="215" t="s">
        <v>71</v>
      </c>
      <c r="C31" s="215"/>
      <c r="D31" s="215"/>
      <c r="E31" s="215"/>
      <c r="F31" s="215"/>
      <c r="G31" s="215"/>
      <c r="H31" s="215"/>
      <c r="I31" s="215"/>
      <c r="J31" s="215"/>
    </row>
    <row r="32" spans="2:10" ht="27" customHeight="1" x14ac:dyDescent="0.25">
      <c r="B32" s="216" t="s">
        <v>72</v>
      </c>
      <c r="C32" s="217"/>
      <c r="D32" s="217"/>
      <c r="E32" s="217"/>
      <c r="F32" s="217"/>
      <c r="G32" s="217"/>
      <c r="H32" s="217"/>
      <c r="I32" s="217"/>
      <c r="J32" s="217"/>
    </row>
    <row r="33" spans="7:8" x14ac:dyDescent="0.25">
      <c r="G33" s="2"/>
    </row>
    <row r="34" spans="7:8" x14ac:dyDescent="0.25">
      <c r="G34" s="2"/>
      <c r="H34" s="2"/>
    </row>
    <row r="35" spans="7:8" x14ac:dyDescent="0.25">
      <c r="G35" s="2"/>
      <c r="H35" s="2"/>
    </row>
    <row r="36" spans="7:8" x14ac:dyDescent="0.25">
      <c r="G36" s="2"/>
    </row>
    <row r="37" spans="7:8" x14ac:dyDescent="0.25">
      <c r="G37" s="2"/>
    </row>
    <row r="38" spans="7:8" x14ac:dyDescent="0.25">
      <c r="G38" s="2"/>
    </row>
  </sheetData>
  <mergeCells count="16">
    <mergeCell ref="L2:L3"/>
    <mergeCell ref="B24:J24"/>
    <mergeCell ref="B31:J31"/>
    <mergeCell ref="B32:J32"/>
    <mergeCell ref="B18:J18"/>
    <mergeCell ref="B6:J6"/>
    <mergeCell ref="B12:J12"/>
    <mergeCell ref="B2:J2"/>
    <mergeCell ref="B3:J3"/>
    <mergeCell ref="B4:B5"/>
    <mergeCell ref="C4:C5"/>
    <mergeCell ref="D4:D5"/>
    <mergeCell ref="E4:E5"/>
    <mergeCell ref="F4:F5"/>
    <mergeCell ref="G4:G5"/>
    <mergeCell ref="J4:J5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00000"/>
  </sheetPr>
  <dimension ref="A2:L60"/>
  <sheetViews>
    <sheetView showGridLines="0" zoomScale="112" zoomScaleNormal="112" zoomScaleSheetLayoutView="118" workbookViewId="0">
      <selection activeCell="J37" sqref="J37"/>
    </sheetView>
  </sheetViews>
  <sheetFormatPr defaultRowHeight="15" x14ac:dyDescent="0.25"/>
  <cols>
    <col min="2" max="2" width="52.5703125" customWidth="1"/>
    <col min="3" max="8" width="11.140625" customWidth="1"/>
    <col min="9" max="9" width="38.5703125" customWidth="1"/>
    <col min="10" max="10" width="15.5703125" customWidth="1"/>
    <col min="12" max="12" width="20.5703125" customWidth="1"/>
    <col min="13" max="14" width="15.5703125" customWidth="1"/>
  </cols>
  <sheetData>
    <row r="2" spans="1:12" ht="15.75" x14ac:dyDescent="0.25">
      <c r="H2" t="s">
        <v>98</v>
      </c>
      <c r="K2" s="218"/>
      <c r="L2" s="340" t="s">
        <v>206</v>
      </c>
    </row>
    <row r="3" spans="1:12" ht="15.75" x14ac:dyDescent="0.25">
      <c r="K3" s="218"/>
      <c r="L3" s="340" t="s">
        <v>207</v>
      </c>
    </row>
    <row r="4" spans="1:12" x14ac:dyDescent="0.25">
      <c r="K4" s="341"/>
      <c r="L4" s="341"/>
    </row>
    <row r="5" spans="1:12" ht="30.75" customHeight="1" x14ac:dyDescent="0.25">
      <c r="B5" s="222" t="s">
        <v>167</v>
      </c>
      <c r="C5" s="223"/>
      <c r="D5" s="223"/>
      <c r="E5" s="223"/>
      <c r="F5" s="223"/>
      <c r="G5" s="223"/>
      <c r="H5" s="223"/>
      <c r="I5" s="224"/>
    </row>
    <row r="6" spans="1:12" ht="28.5" customHeight="1" x14ac:dyDescent="0.25">
      <c r="B6" s="225" t="s">
        <v>169</v>
      </c>
      <c r="C6" s="226"/>
      <c r="D6" s="226"/>
      <c r="E6" s="226"/>
      <c r="F6" s="226"/>
      <c r="G6" s="226"/>
      <c r="H6" s="226"/>
      <c r="I6" s="227"/>
    </row>
    <row r="7" spans="1:12" ht="28.5" customHeight="1" x14ac:dyDescent="0.25">
      <c r="B7" s="228" t="s">
        <v>66</v>
      </c>
      <c r="C7" s="230" t="s">
        <v>168</v>
      </c>
      <c r="D7" s="230"/>
      <c r="E7" s="230" t="s">
        <v>136</v>
      </c>
      <c r="F7" s="230"/>
      <c r="G7" s="230" t="s">
        <v>135</v>
      </c>
      <c r="H7" s="230"/>
      <c r="I7" s="229" t="s">
        <v>67</v>
      </c>
    </row>
    <row r="8" spans="1:12" ht="18.75" customHeight="1" x14ac:dyDescent="0.25">
      <c r="B8" s="228"/>
      <c r="C8" s="147">
        <v>2020</v>
      </c>
      <c r="D8" s="147">
        <v>2021</v>
      </c>
      <c r="E8" s="147">
        <v>2020</v>
      </c>
      <c r="F8" s="147">
        <v>2021</v>
      </c>
      <c r="G8" s="147">
        <v>2020</v>
      </c>
      <c r="H8" s="147">
        <v>2021</v>
      </c>
      <c r="I8" s="229"/>
    </row>
    <row r="9" spans="1:12" ht="31.5" customHeight="1" x14ac:dyDescent="0.25">
      <c r="B9" s="219" t="s">
        <v>182</v>
      </c>
      <c r="C9" s="220"/>
      <c r="D9" s="220"/>
      <c r="E9" s="220"/>
      <c r="F9" s="220"/>
      <c r="G9" s="220"/>
      <c r="H9" s="220"/>
      <c r="I9" s="221"/>
    </row>
    <row r="10" spans="1:12" ht="18.75" customHeight="1" x14ac:dyDescent="0.25">
      <c r="A10" s="52"/>
      <c r="B10" s="151" t="s">
        <v>64</v>
      </c>
      <c r="C10" s="152">
        <v>1812.249</v>
      </c>
      <c r="D10" s="152">
        <v>1875</v>
      </c>
      <c r="E10" s="150">
        <v>76.696272091000012</v>
      </c>
      <c r="F10" s="150">
        <v>80.404908523000003</v>
      </c>
      <c r="G10" s="161">
        <v>4.2321045337037025E-2</v>
      </c>
      <c r="H10" s="161">
        <v>4.2882617878933334E-2</v>
      </c>
      <c r="I10" s="153" t="s">
        <v>52</v>
      </c>
    </row>
    <row r="11" spans="1:12" ht="18.75" customHeight="1" x14ac:dyDescent="0.25">
      <c r="A11" s="52"/>
      <c r="B11" s="92" t="s">
        <v>63</v>
      </c>
      <c r="C11" s="148">
        <v>689.16899999999998</v>
      </c>
      <c r="D11" s="148">
        <v>661</v>
      </c>
      <c r="E11" s="148">
        <v>107.87910472099999</v>
      </c>
      <c r="F11" s="148">
        <v>103.12897068800001</v>
      </c>
      <c r="G11" s="149">
        <v>0.15653505122981445</v>
      </c>
      <c r="H11" s="149">
        <v>0.15601962282602119</v>
      </c>
      <c r="I11" s="113" t="s">
        <v>65</v>
      </c>
    </row>
    <row r="12" spans="1:12" ht="18.75" customHeight="1" x14ac:dyDescent="0.25">
      <c r="A12" s="52"/>
      <c r="B12" s="151" t="s">
        <v>62</v>
      </c>
      <c r="C12" s="152">
        <v>170.36</v>
      </c>
      <c r="D12" s="152">
        <v>173</v>
      </c>
      <c r="E12" s="150">
        <v>23.812152725999997</v>
      </c>
      <c r="F12" s="150">
        <v>21.718414134</v>
      </c>
      <c r="G12" s="161">
        <v>0.13977549146513263</v>
      </c>
      <c r="H12" s="161">
        <v>0.12553996609248555</v>
      </c>
      <c r="I12" s="153" t="s">
        <v>61</v>
      </c>
    </row>
    <row r="13" spans="1:12" ht="18.75" customHeight="1" x14ac:dyDescent="0.25">
      <c r="A13" s="52"/>
      <c r="B13" s="92" t="s">
        <v>186</v>
      </c>
      <c r="C13" s="148">
        <v>234</v>
      </c>
      <c r="D13" s="148">
        <v>241</v>
      </c>
      <c r="E13" s="148">
        <v>12.518234200999999</v>
      </c>
      <c r="F13" s="148">
        <v>13.685789474000002</v>
      </c>
      <c r="G13" s="149">
        <v>5.3496727354700846E-2</v>
      </c>
      <c r="H13" s="149">
        <v>5.6787508190871375E-2</v>
      </c>
      <c r="I13" s="113" t="s">
        <v>181</v>
      </c>
    </row>
    <row r="14" spans="1:12" s="13" customFormat="1" ht="18.75" customHeight="1" x14ac:dyDescent="0.25">
      <c r="A14" s="52"/>
      <c r="B14" s="154" t="s">
        <v>48</v>
      </c>
      <c r="C14" s="155">
        <v>2905.7780000000002</v>
      </c>
      <c r="D14" s="155">
        <v>2950</v>
      </c>
      <c r="E14" s="155">
        <v>220.90576373900001</v>
      </c>
      <c r="F14" s="155">
        <v>218.93808281899999</v>
      </c>
      <c r="G14" s="156">
        <v>7.602293215070112E-2</v>
      </c>
      <c r="H14" s="156">
        <v>7.4216299260677965E-2</v>
      </c>
      <c r="I14" s="157" t="s">
        <v>97</v>
      </c>
      <c r="K14"/>
      <c r="L14"/>
    </row>
    <row r="15" spans="1:12" ht="33" customHeight="1" x14ac:dyDescent="0.25">
      <c r="A15" s="52"/>
      <c r="B15" s="219" t="s">
        <v>183</v>
      </c>
      <c r="C15" s="220"/>
      <c r="D15" s="220"/>
      <c r="E15" s="220"/>
      <c r="F15" s="220"/>
      <c r="G15" s="220"/>
      <c r="H15" s="220"/>
      <c r="I15" s="221"/>
    </row>
    <row r="16" spans="1:12" ht="21" customHeight="1" x14ac:dyDescent="0.25">
      <c r="A16" s="52"/>
      <c r="B16" s="151" t="s">
        <v>64</v>
      </c>
      <c r="C16" s="152">
        <v>2262.848</v>
      </c>
      <c r="D16" s="152">
        <v>2453.3049999999998</v>
      </c>
      <c r="E16" s="150">
        <v>76.696272091000012</v>
      </c>
      <c r="F16" s="150">
        <v>80.404908523000003</v>
      </c>
      <c r="G16" s="161">
        <v>3.3893691529877402E-2</v>
      </c>
      <c r="H16" s="161">
        <v>3.2774118392535787E-2</v>
      </c>
      <c r="I16" s="153" t="s">
        <v>52</v>
      </c>
    </row>
    <row r="17" spans="1:12" ht="21" customHeight="1" x14ac:dyDescent="0.25">
      <c r="A17" s="52"/>
      <c r="B17" s="92" t="s">
        <v>63</v>
      </c>
      <c r="C17" s="148">
        <v>104.114</v>
      </c>
      <c r="D17" s="148">
        <v>113.685</v>
      </c>
      <c r="E17" s="148">
        <v>15.555142739999999</v>
      </c>
      <c r="F17" s="148">
        <v>13.997028876</v>
      </c>
      <c r="G17" s="149">
        <v>0.14940490942620588</v>
      </c>
      <c r="H17" s="149">
        <v>0.12312115825306769</v>
      </c>
      <c r="I17" s="113" t="s">
        <v>65</v>
      </c>
    </row>
    <row r="18" spans="1:12" ht="21" customHeight="1" x14ac:dyDescent="0.25">
      <c r="A18" s="52"/>
      <c r="B18" s="151" t="s">
        <v>62</v>
      </c>
      <c r="C18" s="152">
        <v>38.850999999999999</v>
      </c>
      <c r="D18" s="152">
        <v>34.951000000000001</v>
      </c>
      <c r="E18" s="150">
        <v>4.7670215309999993</v>
      </c>
      <c r="F18" s="150">
        <v>4.5653736909999996</v>
      </c>
      <c r="G18" s="161">
        <v>0.12270009860750043</v>
      </c>
      <c r="H18" s="161">
        <v>0.13062211928127948</v>
      </c>
      <c r="I18" s="153" t="s">
        <v>61</v>
      </c>
    </row>
    <row r="19" spans="1:12" ht="21" customHeight="1" x14ac:dyDescent="0.25">
      <c r="A19" s="52"/>
      <c r="B19" s="92" t="s">
        <v>186</v>
      </c>
      <c r="C19" s="148">
        <v>113</v>
      </c>
      <c r="D19" s="148">
        <v>92</v>
      </c>
      <c r="E19" s="148">
        <v>3.7251695960000002</v>
      </c>
      <c r="F19" s="148">
        <v>1.6730569959999999</v>
      </c>
      <c r="G19" s="149">
        <v>3.2966102619469029E-2</v>
      </c>
      <c r="H19" s="149">
        <v>1.8185402130434781E-2</v>
      </c>
      <c r="I19" s="113" t="s">
        <v>181</v>
      </c>
    </row>
    <row r="20" spans="1:12" s="13" customFormat="1" ht="21" customHeight="1" x14ac:dyDescent="0.25">
      <c r="A20" s="52"/>
      <c r="B20" s="154" t="s">
        <v>48</v>
      </c>
      <c r="C20" s="155">
        <v>2518.8130000000001</v>
      </c>
      <c r="D20" s="155">
        <v>2693.9409999999998</v>
      </c>
      <c r="E20" s="174">
        <v>100.743605958</v>
      </c>
      <c r="F20" s="174">
        <v>100.64036808600001</v>
      </c>
      <c r="G20" s="156">
        <v>3.9996461014771639E-2</v>
      </c>
      <c r="H20" s="156">
        <v>3.7358044621615696E-2</v>
      </c>
      <c r="I20" s="157" t="s">
        <v>97</v>
      </c>
      <c r="K20"/>
      <c r="L20"/>
    </row>
    <row r="21" spans="1:12" ht="31.5" customHeight="1" x14ac:dyDescent="0.25">
      <c r="A21" s="52"/>
      <c r="B21" s="219" t="s">
        <v>184</v>
      </c>
      <c r="C21" s="220"/>
      <c r="D21" s="220"/>
      <c r="E21" s="220"/>
      <c r="F21" s="220"/>
      <c r="G21" s="220"/>
      <c r="H21" s="220"/>
      <c r="I21" s="221"/>
    </row>
    <row r="22" spans="1:12" ht="19.5" customHeight="1" x14ac:dyDescent="0.25">
      <c r="A22" s="52"/>
      <c r="B22" s="151" t="s">
        <v>64</v>
      </c>
      <c r="C22" s="152">
        <v>3049</v>
      </c>
      <c r="D22" s="152">
        <v>2475</v>
      </c>
      <c r="E22" s="150">
        <v>428.57901799999991</v>
      </c>
      <c r="F22" s="150">
        <v>203.83004000000003</v>
      </c>
      <c r="G22" s="161">
        <v>0.1405637973105936</v>
      </c>
      <c r="H22" s="161">
        <v>8.2355571717171727E-2</v>
      </c>
      <c r="I22" s="153" t="s">
        <v>52</v>
      </c>
    </row>
    <row r="23" spans="1:12" ht="19.5" customHeight="1" x14ac:dyDescent="0.25">
      <c r="A23" s="52"/>
      <c r="B23" s="92" t="s">
        <v>63</v>
      </c>
      <c r="C23" s="176">
        <v>3516</v>
      </c>
      <c r="D23" s="176">
        <v>4305</v>
      </c>
      <c r="E23" s="148">
        <v>193.37273899999997</v>
      </c>
      <c r="F23" s="148">
        <v>152.46792299999998</v>
      </c>
      <c r="G23" s="149">
        <v>5.4997934869169499E-2</v>
      </c>
      <c r="H23" s="149">
        <v>3.5416474564459927E-2</v>
      </c>
      <c r="I23" s="113" t="s">
        <v>65</v>
      </c>
    </row>
    <row r="24" spans="1:12" ht="19.5" customHeight="1" x14ac:dyDescent="0.25">
      <c r="A24" s="52"/>
      <c r="B24" s="151" t="s">
        <v>62</v>
      </c>
      <c r="C24" s="152">
        <v>26</v>
      </c>
      <c r="D24" s="152">
        <v>182</v>
      </c>
      <c r="E24" s="150">
        <v>7.9485440000000001</v>
      </c>
      <c r="F24" s="150">
        <v>0</v>
      </c>
      <c r="G24" s="161">
        <v>0.30571323076923079</v>
      </c>
      <c r="H24" s="161">
        <v>0</v>
      </c>
      <c r="I24" s="153" t="s">
        <v>61</v>
      </c>
    </row>
    <row r="25" spans="1:12" ht="19.5" customHeight="1" x14ac:dyDescent="0.25">
      <c r="A25" s="52"/>
      <c r="B25" s="92" t="s">
        <v>186</v>
      </c>
      <c r="C25" s="176">
        <v>2248</v>
      </c>
      <c r="D25" s="176">
        <v>2191</v>
      </c>
      <c r="E25" s="148">
        <v>12.098866000000001</v>
      </c>
      <c r="F25" s="148">
        <v>0.78125</v>
      </c>
      <c r="G25" s="149">
        <v>5.3820578291814952E-3</v>
      </c>
      <c r="H25" s="149">
        <v>3.5657234139662255E-4</v>
      </c>
      <c r="I25" s="113" t="s">
        <v>181</v>
      </c>
    </row>
    <row r="26" spans="1:12" ht="19.5" customHeight="1" x14ac:dyDescent="0.25">
      <c r="A26" s="52"/>
      <c r="B26" s="154" t="s">
        <v>48</v>
      </c>
      <c r="C26" s="155">
        <v>8839</v>
      </c>
      <c r="D26" s="155">
        <v>9153</v>
      </c>
      <c r="E26" s="174">
        <v>641.99916699999983</v>
      </c>
      <c r="F26" s="174">
        <v>357.07921299999998</v>
      </c>
      <c r="G26" s="156">
        <v>7.2632556510917504E-2</v>
      </c>
      <c r="H26" s="156">
        <v>3.9012259696274441E-2</v>
      </c>
      <c r="I26" s="157" t="s">
        <v>97</v>
      </c>
    </row>
    <row r="27" spans="1:12" ht="29.25" customHeight="1" x14ac:dyDescent="0.25">
      <c r="A27" s="52"/>
      <c r="B27" s="219" t="s">
        <v>185</v>
      </c>
      <c r="C27" s="220"/>
      <c r="D27" s="220"/>
      <c r="E27" s="220"/>
      <c r="F27" s="220"/>
      <c r="G27" s="220"/>
      <c r="H27" s="220"/>
      <c r="I27" s="221"/>
    </row>
    <row r="28" spans="1:12" ht="20.25" customHeight="1" x14ac:dyDescent="0.25">
      <c r="A28" s="52"/>
      <c r="B28" s="151" t="s">
        <v>64</v>
      </c>
      <c r="C28" s="152">
        <v>538</v>
      </c>
      <c r="D28" s="152">
        <v>599</v>
      </c>
      <c r="E28" s="150">
        <v>112.160729</v>
      </c>
      <c r="F28" s="150">
        <v>76.499926000000002</v>
      </c>
      <c r="G28" s="161">
        <v>0.20847719144981414</v>
      </c>
      <c r="H28" s="161">
        <v>0.12771273121869783</v>
      </c>
      <c r="I28" s="153" t="s">
        <v>52</v>
      </c>
    </row>
    <row r="29" spans="1:12" ht="20.25" customHeight="1" x14ac:dyDescent="0.25">
      <c r="A29" s="52"/>
      <c r="B29" s="92" t="s">
        <v>63</v>
      </c>
      <c r="C29" s="176">
        <v>1471</v>
      </c>
      <c r="D29" s="176">
        <v>1367</v>
      </c>
      <c r="E29" s="148">
        <v>353.898706</v>
      </c>
      <c r="F29" s="148">
        <v>340.75169199999993</v>
      </c>
      <c r="G29" s="149">
        <v>0.24058375662814413</v>
      </c>
      <c r="H29" s="149">
        <v>0.2492697088514996</v>
      </c>
      <c r="I29" s="113" t="s">
        <v>65</v>
      </c>
    </row>
    <row r="30" spans="1:12" ht="20.25" customHeight="1" x14ac:dyDescent="0.25">
      <c r="A30" s="52"/>
      <c r="B30" s="151" t="s">
        <v>62</v>
      </c>
      <c r="C30" s="152">
        <v>18</v>
      </c>
      <c r="D30" s="152">
        <v>6</v>
      </c>
      <c r="E30" s="150">
        <v>7.4080349999999999</v>
      </c>
      <c r="F30" s="150">
        <v>0</v>
      </c>
      <c r="G30" s="161">
        <v>0.41155750000000002</v>
      </c>
      <c r="H30" s="161">
        <v>0</v>
      </c>
      <c r="I30" s="153" t="s">
        <v>61</v>
      </c>
    </row>
    <row r="31" spans="1:12" ht="20.25" customHeight="1" x14ac:dyDescent="0.25">
      <c r="A31" s="52"/>
      <c r="B31" s="92" t="s">
        <v>186</v>
      </c>
      <c r="C31" s="148">
        <v>115</v>
      </c>
      <c r="D31" s="148">
        <v>248</v>
      </c>
      <c r="E31" s="148">
        <v>0</v>
      </c>
      <c r="F31" s="148">
        <v>0</v>
      </c>
      <c r="G31" s="149">
        <v>0</v>
      </c>
      <c r="H31" s="149">
        <v>0</v>
      </c>
      <c r="I31" s="113" t="s">
        <v>181</v>
      </c>
    </row>
    <row r="32" spans="1:12" s="13" customFormat="1" ht="20.25" customHeight="1" x14ac:dyDescent="0.25">
      <c r="A32" s="52"/>
      <c r="B32" s="158" t="s">
        <v>48</v>
      </c>
      <c r="C32" s="159">
        <v>2142</v>
      </c>
      <c r="D32" s="159">
        <v>2220</v>
      </c>
      <c r="E32" s="175">
        <v>473.46746999999999</v>
      </c>
      <c r="F32" s="159">
        <v>417.25161799999995</v>
      </c>
      <c r="G32" s="162">
        <v>0.2210399019607843</v>
      </c>
      <c r="H32" s="162">
        <v>0.18795117927927926</v>
      </c>
      <c r="I32" s="160" t="s">
        <v>97</v>
      </c>
      <c r="K32"/>
      <c r="L32"/>
    </row>
    <row r="33" spans="2:9" ht="14.25" customHeight="1" x14ac:dyDescent="0.25">
      <c r="B33" s="12" t="s">
        <v>100</v>
      </c>
      <c r="I33" s="11" t="s">
        <v>99</v>
      </c>
    </row>
    <row r="35" spans="2:9" x14ac:dyDescent="0.25">
      <c r="G35" s="50"/>
    </row>
    <row r="36" spans="2:9" x14ac:dyDescent="0.25">
      <c r="D36" s="171"/>
      <c r="G36" s="50"/>
    </row>
    <row r="37" spans="2:9" x14ac:dyDescent="0.25">
      <c r="C37" s="55"/>
      <c r="G37" s="52"/>
    </row>
    <row r="38" spans="2:9" x14ac:dyDescent="0.25">
      <c r="C38" s="55"/>
      <c r="D38" s="49"/>
      <c r="E38" s="114"/>
      <c r="F38" s="52"/>
    </row>
    <row r="39" spans="2:9" x14ac:dyDescent="0.25">
      <c r="C39" s="55"/>
    </row>
    <row r="40" spans="2:9" x14ac:dyDescent="0.25">
      <c r="D40" s="171"/>
    </row>
    <row r="42" spans="2:9" x14ac:dyDescent="0.25">
      <c r="E42" s="52"/>
    </row>
    <row r="43" spans="2:9" x14ac:dyDescent="0.25">
      <c r="E43" s="52"/>
    </row>
    <row r="60" ht="6.75" customHeight="1" x14ac:dyDescent="0.25"/>
  </sheetData>
  <mergeCells count="12">
    <mergeCell ref="K2:K3"/>
    <mergeCell ref="B15:I15"/>
    <mergeCell ref="B21:I21"/>
    <mergeCell ref="B27:I27"/>
    <mergeCell ref="B5:I5"/>
    <mergeCell ref="B6:I6"/>
    <mergeCell ref="B7:B8"/>
    <mergeCell ref="I7:I8"/>
    <mergeCell ref="B9:I9"/>
    <mergeCell ref="G7:H7"/>
    <mergeCell ref="E7:F7"/>
    <mergeCell ref="C7:D7"/>
  </mergeCells>
  <printOptions horizontalCentered="1" verticalCentered="1"/>
  <pageMargins left="0.25" right="0.25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00000"/>
  </sheetPr>
  <dimension ref="A2:M29"/>
  <sheetViews>
    <sheetView showGridLines="0" zoomScale="95" zoomScaleNormal="95" workbookViewId="0">
      <selection activeCell="L1" sqref="L1:M1048576"/>
    </sheetView>
  </sheetViews>
  <sheetFormatPr defaultRowHeight="15" x14ac:dyDescent="0.25"/>
  <cols>
    <col min="1" max="1" width="7.5703125" customWidth="1"/>
    <col min="2" max="2" width="17.42578125" customWidth="1"/>
    <col min="3" max="7" width="10.28515625" customWidth="1"/>
    <col min="8" max="8" width="13.85546875" customWidth="1"/>
    <col min="9" max="9" width="12.5703125" customWidth="1"/>
    <col min="10" max="10" width="7.5703125" customWidth="1"/>
    <col min="13" max="13" width="20.5703125" customWidth="1"/>
  </cols>
  <sheetData>
    <row r="2" spans="1:13" ht="24.75" customHeight="1" x14ac:dyDescent="0.25">
      <c r="A2" s="234" t="s">
        <v>141</v>
      </c>
      <c r="B2" s="235"/>
      <c r="C2" s="235"/>
      <c r="D2" s="235"/>
      <c r="E2" s="235"/>
      <c r="F2" s="235"/>
      <c r="G2" s="235"/>
      <c r="H2" s="235"/>
      <c r="I2" s="235"/>
      <c r="J2" s="236"/>
      <c r="L2" s="218"/>
      <c r="M2" s="340" t="s">
        <v>206</v>
      </c>
    </row>
    <row r="3" spans="1:13" ht="26.25" customHeight="1" x14ac:dyDescent="0.25">
      <c r="A3" s="237" t="s">
        <v>170</v>
      </c>
      <c r="B3" s="238"/>
      <c r="C3" s="238"/>
      <c r="D3" s="238"/>
      <c r="E3" s="238"/>
      <c r="F3" s="238"/>
      <c r="G3" s="238"/>
      <c r="H3" s="238"/>
      <c r="I3" s="238"/>
      <c r="J3" s="239"/>
      <c r="L3" s="218"/>
      <c r="M3" s="340" t="s">
        <v>207</v>
      </c>
    </row>
    <row r="4" spans="1:13" ht="27.75" customHeight="1" x14ac:dyDescent="0.25">
      <c r="A4" s="241" t="s">
        <v>143</v>
      </c>
      <c r="B4" s="242" t="s">
        <v>0</v>
      </c>
      <c r="C4" s="242">
        <v>2017</v>
      </c>
      <c r="D4" s="242">
        <v>2018</v>
      </c>
      <c r="E4" s="242">
        <v>2019</v>
      </c>
      <c r="F4" s="242">
        <v>2020</v>
      </c>
      <c r="G4" s="242">
        <v>2021</v>
      </c>
      <c r="H4" s="123" t="s">
        <v>137</v>
      </c>
      <c r="I4" s="242" t="s">
        <v>2</v>
      </c>
      <c r="J4" s="240" t="s">
        <v>163</v>
      </c>
      <c r="L4" s="341"/>
      <c r="M4" s="341"/>
    </row>
    <row r="5" spans="1:13" ht="35.25" customHeight="1" x14ac:dyDescent="0.25">
      <c r="A5" s="241"/>
      <c r="B5" s="242"/>
      <c r="C5" s="242"/>
      <c r="D5" s="242"/>
      <c r="E5" s="242"/>
      <c r="F5" s="242"/>
      <c r="G5" s="242"/>
      <c r="H5" s="123" t="s">
        <v>140</v>
      </c>
      <c r="I5" s="242"/>
      <c r="J5" s="240"/>
    </row>
    <row r="6" spans="1:13" ht="37.5" customHeight="1" x14ac:dyDescent="0.25">
      <c r="A6" s="98">
        <v>1</v>
      </c>
      <c r="B6" s="56" t="s">
        <v>10</v>
      </c>
      <c r="C6" s="3">
        <v>27.859396744999994</v>
      </c>
      <c r="D6" s="3">
        <v>30.171620851</v>
      </c>
      <c r="E6" s="3">
        <v>33.004922641000007</v>
      </c>
      <c r="F6" s="3">
        <v>39.390587654999997</v>
      </c>
      <c r="G6" s="3">
        <v>44.120547082000002</v>
      </c>
      <c r="H6" s="4">
        <v>12.007841742365102</v>
      </c>
      <c r="I6" s="56" t="s">
        <v>11</v>
      </c>
      <c r="J6" s="96">
        <v>1</v>
      </c>
    </row>
    <row r="7" spans="1:13" ht="37.5" customHeight="1" x14ac:dyDescent="0.25">
      <c r="A7" s="99">
        <v>2</v>
      </c>
      <c r="B7" s="57" t="s">
        <v>96</v>
      </c>
      <c r="C7" s="5">
        <v>43.668962944999997</v>
      </c>
      <c r="D7" s="5">
        <v>41.489705315000009</v>
      </c>
      <c r="E7" s="5">
        <v>39.592644358000001</v>
      </c>
      <c r="F7" s="5">
        <v>36.015829011000001</v>
      </c>
      <c r="G7" s="5">
        <v>36.311256095999994</v>
      </c>
      <c r="H7" s="6">
        <v>0.82027012319989412</v>
      </c>
      <c r="I7" s="57" t="s">
        <v>138</v>
      </c>
      <c r="J7" s="97">
        <v>2</v>
      </c>
    </row>
    <row r="8" spans="1:13" ht="37.5" customHeight="1" x14ac:dyDescent="0.25">
      <c r="A8" s="98">
        <v>3</v>
      </c>
      <c r="B8" s="56" t="s">
        <v>32</v>
      </c>
      <c r="C8" s="3">
        <v>46.079467061999999</v>
      </c>
      <c r="D8" s="3">
        <v>42.763198156999998</v>
      </c>
      <c r="E8" s="3">
        <v>37.757442772999994</v>
      </c>
      <c r="F8" s="3">
        <v>38.475059692000002</v>
      </c>
      <c r="G8" s="3">
        <v>35.353909363000007</v>
      </c>
      <c r="H8" s="4">
        <v>-8.1121390167692606</v>
      </c>
      <c r="I8" s="56" t="s">
        <v>142</v>
      </c>
      <c r="J8" s="96">
        <v>3</v>
      </c>
    </row>
    <row r="9" spans="1:13" ht="37.5" customHeight="1" x14ac:dyDescent="0.25">
      <c r="A9" s="99">
        <v>4</v>
      </c>
      <c r="B9" s="57" t="s">
        <v>30</v>
      </c>
      <c r="C9" s="5">
        <v>26.031173412999998</v>
      </c>
      <c r="D9" s="5">
        <v>24.362522208999994</v>
      </c>
      <c r="E9" s="5">
        <v>29.174237146999996</v>
      </c>
      <c r="F9" s="5">
        <v>29.425061498999998</v>
      </c>
      <c r="G9" s="5">
        <v>33.149868689000002</v>
      </c>
      <c r="H9" s="6">
        <v>12.658621597533756</v>
      </c>
      <c r="I9" s="57" t="s">
        <v>139</v>
      </c>
      <c r="J9" s="97">
        <v>4</v>
      </c>
    </row>
    <row r="10" spans="1:13" ht="37.5" customHeight="1" x14ac:dyDescent="0.25">
      <c r="A10" s="98">
        <v>5</v>
      </c>
      <c r="B10" s="56" t="s">
        <v>26</v>
      </c>
      <c r="C10" s="3">
        <v>13.970208295999999</v>
      </c>
      <c r="D10" s="3">
        <v>13.251344525</v>
      </c>
      <c r="E10" s="3">
        <v>16.275735530000002</v>
      </c>
      <c r="F10" s="3">
        <v>15.910797432999999</v>
      </c>
      <c r="G10" s="3">
        <v>14.989641278999999</v>
      </c>
      <c r="H10" s="4">
        <v>-5.7895033726560063</v>
      </c>
      <c r="I10" s="56" t="s">
        <v>27</v>
      </c>
      <c r="J10" s="96">
        <v>5</v>
      </c>
    </row>
    <row r="11" spans="1:13" ht="37.5" customHeight="1" x14ac:dyDescent="0.25">
      <c r="A11" s="99">
        <v>6</v>
      </c>
      <c r="B11" s="57" t="s">
        <v>16</v>
      </c>
      <c r="C11" s="5">
        <v>13.150609263</v>
      </c>
      <c r="D11" s="5">
        <v>13.843171494999998</v>
      </c>
      <c r="E11" s="5">
        <v>12.174364436999999</v>
      </c>
      <c r="F11" s="5">
        <v>11.903358175999999</v>
      </c>
      <c r="G11" s="5">
        <v>10.611237410999999</v>
      </c>
      <c r="H11" s="6">
        <v>-10.855094385088929</v>
      </c>
      <c r="I11" s="57" t="s">
        <v>17</v>
      </c>
      <c r="J11" s="97">
        <v>6</v>
      </c>
    </row>
    <row r="12" spans="1:13" ht="37.5" customHeight="1" x14ac:dyDescent="0.25">
      <c r="A12" s="98">
        <v>7</v>
      </c>
      <c r="B12" s="56" t="s">
        <v>24</v>
      </c>
      <c r="C12" s="3">
        <v>10.870443515000002</v>
      </c>
      <c r="D12" s="3">
        <v>10.41265317</v>
      </c>
      <c r="E12" s="3">
        <v>9.9106872460000019</v>
      </c>
      <c r="F12" s="3">
        <v>10.598825953</v>
      </c>
      <c r="G12" s="3">
        <v>10.466744364999998</v>
      </c>
      <c r="H12" s="4">
        <v>-1.2461907440098701</v>
      </c>
      <c r="I12" s="56" t="s">
        <v>25</v>
      </c>
      <c r="J12" s="96">
        <v>7</v>
      </c>
    </row>
    <row r="13" spans="1:13" ht="37.5" customHeight="1" x14ac:dyDescent="0.25">
      <c r="A13" s="99">
        <v>8</v>
      </c>
      <c r="B13" s="57" t="s">
        <v>5</v>
      </c>
      <c r="C13" s="5">
        <v>7.3512810500000025</v>
      </c>
      <c r="D13" s="5">
        <v>6.6111491210000004</v>
      </c>
      <c r="E13" s="5">
        <v>7.6195071960000016</v>
      </c>
      <c r="F13" s="5">
        <v>8.0824831489999998</v>
      </c>
      <c r="G13" s="5">
        <v>7.5315798330000003</v>
      </c>
      <c r="H13" s="6">
        <v>-6.8160156457382728</v>
      </c>
      <c r="I13" s="57" t="s">
        <v>6</v>
      </c>
      <c r="J13" s="97">
        <v>8</v>
      </c>
    </row>
    <row r="14" spans="1:13" ht="37.5" customHeight="1" x14ac:dyDescent="0.25">
      <c r="A14" s="98">
        <v>9</v>
      </c>
      <c r="B14" s="56" t="s">
        <v>12</v>
      </c>
      <c r="C14" s="3">
        <v>3.4090942509999995</v>
      </c>
      <c r="D14" s="3">
        <v>6.184215504</v>
      </c>
      <c r="E14" s="3">
        <v>6.9360841479999999</v>
      </c>
      <c r="F14" s="3">
        <v>7.8187281760000005</v>
      </c>
      <c r="G14" s="3">
        <v>7.2814513510000012</v>
      </c>
      <c r="H14" s="4">
        <v>-6.8716652236254854</v>
      </c>
      <c r="I14" s="56" t="s">
        <v>13</v>
      </c>
      <c r="J14" s="96">
        <v>9</v>
      </c>
    </row>
    <row r="15" spans="1:13" ht="37.5" customHeight="1" x14ac:dyDescent="0.25">
      <c r="A15" s="99">
        <v>10</v>
      </c>
      <c r="B15" s="57" t="s">
        <v>14</v>
      </c>
      <c r="C15" s="5">
        <v>6.1929724690000008</v>
      </c>
      <c r="D15" s="5">
        <v>7.0753053839999991</v>
      </c>
      <c r="E15" s="5">
        <v>6.5873669809999997</v>
      </c>
      <c r="F15" s="5">
        <v>6.3620954769999987</v>
      </c>
      <c r="G15" s="5">
        <v>5.9084425129999998</v>
      </c>
      <c r="H15" s="6">
        <v>-7.130558880168139</v>
      </c>
      <c r="I15" s="57" t="s">
        <v>15</v>
      </c>
      <c r="J15" s="97">
        <v>10</v>
      </c>
    </row>
    <row r="16" spans="1:13" ht="37.5" customHeight="1" x14ac:dyDescent="0.25">
      <c r="A16" s="98">
        <v>11</v>
      </c>
      <c r="B16" s="56" t="s">
        <v>3</v>
      </c>
      <c r="C16" s="3">
        <v>9.9962454339999987</v>
      </c>
      <c r="D16" s="3">
        <v>11.576623954</v>
      </c>
      <c r="E16" s="3">
        <v>8.970375176000001</v>
      </c>
      <c r="F16" s="3">
        <v>7.455085478</v>
      </c>
      <c r="G16" s="3">
        <v>4.9650133710000004</v>
      </c>
      <c r="H16" s="4">
        <v>-33.400986673435426</v>
      </c>
      <c r="I16" s="56" t="s">
        <v>4</v>
      </c>
      <c r="J16" s="96">
        <v>11</v>
      </c>
    </row>
    <row r="17" spans="1:10" ht="37.5" customHeight="1" x14ac:dyDescent="0.25">
      <c r="A17" s="99">
        <v>12</v>
      </c>
      <c r="B17" s="57" t="s">
        <v>40</v>
      </c>
      <c r="C17" s="5">
        <v>4.5275429090000001</v>
      </c>
      <c r="D17" s="5">
        <v>4.0886576770000005</v>
      </c>
      <c r="E17" s="5">
        <v>3.714049422</v>
      </c>
      <c r="F17" s="5">
        <v>3.87654868</v>
      </c>
      <c r="G17" s="5">
        <v>3.3424426209999996</v>
      </c>
      <c r="H17" s="6">
        <v>-13.777875710824311</v>
      </c>
      <c r="I17" s="57" t="s">
        <v>41</v>
      </c>
      <c r="J17" s="97">
        <v>12</v>
      </c>
    </row>
    <row r="18" spans="1:10" ht="37.5" customHeight="1" x14ac:dyDescent="0.25">
      <c r="A18" s="98">
        <v>13</v>
      </c>
      <c r="B18" s="56" t="s">
        <v>8</v>
      </c>
      <c r="C18" s="3">
        <v>1.1028205209999999</v>
      </c>
      <c r="D18" s="3">
        <v>1.088783278</v>
      </c>
      <c r="E18" s="3">
        <v>1.449786622</v>
      </c>
      <c r="F18" s="3">
        <v>1.4197356960000003</v>
      </c>
      <c r="G18" s="3">
        <v>1.3420888119999999</v>
      </c>
      <c r="H18" s="4">
        <v>-5.4691083853681173</v>
      </c>
      <c r="I18" s="56" t="s">
        <v>9</v>
      </c>
      <c r="J18" s="96">
        <v>13</v>
      </c>
    </row>
    <row r="19" spans="1:10" ht="37.5" customHeight="1" x14ac:dyDescent="0.25">
      <c r="A19" s="99">
        <v>14</v>
      </c>
      <c r="B19" s="57" t="s">
        <v>22</v>
      </c>
      <c r="C19" s="5">
        <v>0.57169946099999991</v>
      </c>
      <c r="D19" s="5">
        <v>0.96734651599999999</v>
      </c>
      <c r="E19" s="5">
        <v>1.1406930740000001</v>
      </c>
      <c r="F19" s="5">
        <v>1.2032293210000002</v>
      </c>
      <c r="G19" s="5">
        <v>1.166116371</v>
      </c>
      <c r="H19" s="6">
        <v>-3.084445280069787</v>
      </c>
      <c r="I19" s="57" t="s">
        <v>23</v>
      </c>
      <c r="J19" s="97">
        <v>14</v>
      </c>
    </row>
    <row r="20" spans="1:10" ht="37.5" customHeight="1" x14ac:dyDescent="0.25">
      <c r="A20" s="98">
        <v>15</v>
      </c>
      <c r="B20" s="56" t="s">
        <v>20</v>
      </c>
      <c r="C20" s="3">
        <v>1.8744847770000002</v>
      </c>
      <c r="D20" s="3">
        <v>1.321633142</v>
      </c>
      <c r="E20" s="3">
        <v>1.2174793660000001</v>
      </c>
      <c r="F20" s="3">
        <v>1.246056646</v>
      </c>
      <c r="G20" s="3">
        <v>1.1253987329999999</v>
      </c>
      <c r="H20" s="4">
        <v>-9.6831804065511218</v>
      </c>
      <c r="I20" s="56" t="s">
        <v>21</v>
      </c>
      <c r="J20" s="96">
        <v>15</v>
      </c>
    </row>
    <row r="21" spans="1:10" ht="37.5" customHeight="1" x14ac:dyDescent="0.25">
      <c r="A21" s="99">
        <v>16</v>
      </c>
      <c r="B21" s="57" t="s">
        <v>18</v>
      </c>
      <c r="C21" s="5">
        <v>2.7313450269999993</v>
      </c>
      <c r="D21" s="5">
        <v>2.9712579060000004</v>
      </c>
      <c r="E21" s="5">
        <v>2.2155632349999994</v>
      </c>
      <c r="F21" s="5">
        <v>1.2804761069999997</v>
      </c>
      <c r="G21" s="5">
        <v>0.8567390949999999</v>
      </c>
      <c r="H21" s="6">
        <v>-33.092145154724065</v>
      </c>
      <c r="I21" s="57" t="s">
        <v>19</v>
      </c>
      <c r="J21" s="97">
        <v>16</v>
      </c>
    </row>
    <row r="22" spans="1:10" ht="37.5" customHeight="1" x14ac:dyDescent="0.25">
      <c r="A22" s="98">
        <v>17</v>
      </c>
      <c r="B22" s="56" t="s">
        <v>44</v>
      </c>
      <c r="C22" s="3">
        <v>0.38972315000000002</v>
      </c>
      <c r="D22" s="3">
        <v>0.41101171199999997</v>
      </c>
      <c r="E22" s="3">
        <v>0.114847855</v>
      </c>
      <c r="F22" s="3">
        <v>0.11061000199999999</v>
      </c>
      <c r="G22" s="3">
        <v>0.16090052299999999</v>
      </c>
      <c r="H22" s="4">
        <v>45.466522096256732</v>
      </c>
      <c r="I22" s="56" t="s">
        <v>45</v>
      </c>
      <c r="J22" s="96">
        <v>17</v>
      </c>
    </row>
    <row r="23" spans="1:10" ht="37.5" customHeight="1" x14ac:dyDescent="0.25">
      <c r="A23" s="99">
        <v>18</v>
      </c>
      <c r="B23" s="57" t="s">
        <v>7</v>
      </c>
      <c r="C23" s="5">
        <v>4.5825723000000006E-2</v>
      </c>
      <c r="D23" s="5">
        <v>3.8467767E-2</v>
      </c>
      <c r="E23" s="5">
        <v>3.9341095999999992E-2</v>
      </c>
      <c r="F23" s="5">
        <v>0.12785342700000002</v>
      </c>
      <c r="G23" s="5">
        <v>0.12530292599999998</v>
      </c>
      <c r="H23" s="6">
        <v>-1.9948632272485256</v>
      </c>
      <c r="I23" s="57" t="s">
        <v>148</v>
      </c>
      <c r="J23" s="97">
        <v>18</v>
      </c>
    </row>
    <row r="24" spans="1:10" ht="37.5" customHeight="1" x14ac:dyDescent="0.25">
      <c r="A24" s="98">
        <v>19</v>
      </c>
      <c r="B24" s="56" t="s">
        <v>36</v>
      </c>
      <c r="C24" s="3">
        <v>0.44489977100000005</v>
      </c>
      <c r="D24" s="3">
        <v>0.50686136300000006</v>
      </c>
      <c r="E24" s="3">
        <v>0.24789499099999998</v>
      </c>
      <c r="F24" s="3">
        <v>0.12065835899999999</v>
      </c>
      <c r="G24" s="3">
        <v>8.3885532999999998E-2</v>
      </c>
      <c r="H24" s="4">
        <v>-30.476815949403054</v>
      </c>
      <c r="I24" s="56" t="s">
        <v>37</v>
      </c>
      <c r="J24" s="96">
        <v>19</v>
      </c>
    </row>
    <row r="25" spans="1:10" ht="37.5" customHeight="1" x14ac:dyDescent="0.25">
      <c r="A25" s="99">
        <v>20</v>
      </c>
      <c r="B25" s="57" t="s">
        <v>34</v>
      </c>
      <c r="C25" s="172">
        <v>5.9440410000000006E-3</v>
      </c>
      <c r="D25" s="172">
        <v>7.3105740000000002E-3</v>
      </c>
      <c r="E25" s="172">
        <v>2.7930898000000003E-2</v>
      </c>
      <c r="F25" s="172">
        <v>6.1056315E-2</v>
      </c>
      <c r="G25" s="172">
        <v>3.7386802000000004E-2</v>
      </c>
      <c r="H25" s="6">
        <v>-38.76669104579927</v>
      </c>
      <c r="I25" s="57" t="s">
        <v>35</v>
      </c>
      <c r="J25" s="97">
        <v>20</v>
      </c>
    </row>
    <row r="26" spans="1:10" ht="37.5" customHeight="1" x14ac:dyDescent="0.25">
      <c r="A26" s="98">
        <v>21</v>
      </c>
      <c r="B26" s="56" t="s">
        <v>38</v>
      </c>
      <c r="C26" s="173">
        <v>3.6593156000000002E-2</v>
      </c>
      <c r="D26" s="173">
        <v>4.0934358000000004E-2</v>
      </c>
      <c r="E26" s="173">
        <v>6.7518579999999995E-3</v>
      </c>
      <c r="F26" s="173">
        <v>5.452152E-3</v>
      </c>
      <c r="G26" s="173">
        <v>5.3968449999999999E-3</v>
      </c>
      <c r="H26" s="4">
        <v>-1.0144067883654033</v>
      </c>
      <c r="I26" s="56" t="s">
        <v>39</v>
      </c>
      <c r="J26" s="96">
        <v>21</v>
      </c>
    </row>
    <row r="27" spans="1:10" ht="37.5" customHeight="1" x14ac:dyDescent="0.25">
      <c r="A27" s="99">
        <v>22</v>
      </c>
      <c r="B27" s="57" t="s">
        <v>28</v>
      </c>
      <c r="C27" s="172">
        <v>5.0065395000000006E-2</v>
      </c>
      <c r="D27" s="172">
        <v>4.9266846999999996E-2</v>
      </c>
      <c r="E27" s="172">
        <v>8.6881699999999992E-4</v>
      </c>
      <c r="F27" s="172">
        <v>1.6644152000000002E-2</v>
      </c>
      <c r="G27" s="172">
        <v>2.7332050000000003E-3</v>
      </c>
      <c r="H27" s="6">
        <v>-83.57858664112176</v>
      </c>
      <c r="I27" s="57" t="s">
        <v>29</v>
      </c>
      <c r="J27" s="97">
        <v>22</v>
      </c>
    </row>
    <row r="28" spans="1:10" ht="24" customHeight="1" x14ac:dyDescent="0.25">
      <c r="A28" s="233" t="s">
        <v>46</v>
      </c>
      <c r="B28" s="231"/>
      <c r="C28" s="141">
        <v>220.36079837400007</v>
      </c>
      <c r="D28" s="141">
        <v>219.23304082500005</v>
      </c>
      <c r="E28" s="141">
        <v>218.17857486699998</v>
      </c>
      <c r="F28" s="141">
        <v>220.90623255600002</v>
      </c>
      <c r="G28" s="141">
        <v>218.93808281900002</v>
      </c>
      <c r="H28" s="93">
        <v>-0.89094350767177921</v>
      </c>
      <c r="I28" s="231" t="s">
        <v>47</v>
      </c>
      <c r="J28" s="232"/>
    </row>
    <row r="29" spans="1:10" ht="14.25" customHeight="1" x14ac:dyDescent="0.25">
      <c r="A29" s="12" t="s">
        <v>100</v>
      </c>
      <c r="J29" s="11" t="s">
        <v>99</v>
      </c>
    </row>
  </sheetData>
  <mergeCells count="14">
    <mergeCell ref="L2:L3"/>
    <mergeCell ref="I28:J28"/>
    <mergeCell ref="A28:B28"/>
    <mergeCell ref="A2:J2"/>
    <mergeCell ref="A3:J3"/>
    <mergeCell ref="J4:J5"/>
    <mergeCell ref="A4:A5"/>
    <mergeCell ref="I4:I5"/>
    <mergeCell ref="B4:B5"/>
    <mergeCell ref="G4:G5"/>
    <mergeCell ref="F4:F5"/>
    <mergeCell ref="E4:E5"/>
    <mergeCell ref="D4:D5"/>
    <mergeCell ref="C4:C5"/>
  </mergeCells>
  <printOptions horizontalCentered="1" verticalCentered="1"/>
  <pageMargins left="0" right="0" top="0" bottom="0" header="0" footer="0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00000"/>
  </sheetPr>
  <dimension ref="A2:N29"/>
  <sheetViews>
    <sheetView showGridLines="0" zoomScale="89" zoomScaleNormal="89" workbookViewId="0"/>
  </sheetViews>
  <sheetFormatPr defaultRowHeight="15.75" x14ac:dyDescent="0.25"/>
  <cols>
    <col min="1" max="1" width="6.5703125" style="60" customWidth="1"/>
    <col min="2" max="2" width="20.7109375" style="60" customWidth="1"/>
    <col min="3" max="7" width="10.28515625" style="60" customWidth="1"/>
    <col min="8" max="8" width="15.5703125" style="60" customWidth="1"/>
    <col min="9" max="9" width="13.85546875" style="60" customWidth="1"/>
    <col min="10" max="10" width="9.140625" style="60"/>
    <col min="14" max="14" width="20.5703125" customWidth="1"/>
  </cols>
  <sheetData>
    <row r="2" spans="1:14" ht="26.25" customHeight="1" x14ac:dyDescent="0.25">
      <c r="A2" s="342" t="s">
        <v>144</v>
      </c>
      <c r="B2" s="262"/>
      <c r="C2" s="262"/>
      <c r="D2" s="262"/>
      <c r="E2" s="262"/>
      <c r="F2" s="262"/>
      <c r="G2" s="262"/>
      <c r="H2" s="262"/>
      <c r="I2" s="262"/>
      <c r="J2" s="343"/>
      <c r="M2" s="218"/>
      <c r="N2" s="340" t="s">
        <v>206</v>
      </c>
    </row>
    <row r="3" spans="1:14" ht="26.25" customHeight="1" x14ac:dyDescent="0.25">
      <c r="A3" s="344" t="s">
        <v>171</v>
      </c>
      <c r="B3" s="268"/>
      <c r="C3" s="268"/>
      <c r="D3" s="268"/>
      <c r="E3" s="268"/>
      <c r="F3" s="268"/>
      <c r="G3" s="268"/>
      <c r="H3" s="268"/>
      <c r="I3" s="268"/>
      <c r="J3" s="345"/>
      <c r="M3" s="218"/>
      <c r="N3" s="340" t="s">
        <v>207</v>
      </c>
    </row>
    <row r="4" spans="1:14" ht="31.5" customHeight="1" x14ac:dyDescent="0.25">
      <c r="A4" s="251" t="s">
        <v>143</v>
      </c>
      <c r="B4" s="253" t="s">
        <v>0</v>
      </c>
      <c r="C4" s="247">
        <v>2017</v>
      </c>
      <c r="D4" s="247">
        <v>2018</v>
      </c>
      <c r="E4" s="247">
        <v>2019</v>
      </c>
      <c r="F4" s="247">
        <v>2020</v>
      </c>
      <c r="G4" s="247">
        <v>2021</v>
      </c>
      <c r="H4" s="123" t="s">
        <v>137</v>
      </c>
      <c r="I4" s="248" t="s">
        <v>2</v>
      </c>
      <c r="J4" s="249" t="s">
        <v>163</v>
      </c>
      <c r="M4" s="341"/>
      <c r="N4" s="341"/>
    </row>
    <row r="5" spans="1:14" ht="33" customHeight="1" x14ac:dyDescent="0.25">
      <c r="A5" s="252"/>
      <c r="B5" s="253"/>
      <c r="C5" s="247"/>
      <c r="D5" s="247"/>
      <c r="E5" s="247"/>
      <c r="F5" s="247"/>
      <c r="G5" s="247"/>
      <c r="H5" s="123" t="s">
        <v>140</v>
      </c>
      <c r="I5" s="248"/>
      <c r="J5" s="250"/>
    </row>
    <row r="6" spans="1:14" ht="35.25" customHeight="1" x14ac:dyDescent="0.25">
      <c r="A6" s="102">
        <v>1</v>
      </c>
      <c r="B6" s="58" t="s">
        <v>96</v>
      </c>
      <c r="C6" s="62">
        <v>28.016934740000004</v>
      </c>
      <c r="D6" s="62">
        <v>28.249561781000004</v>
      </c>
      <c r="E6" s="62">
        <v>31.625815793000001</v>
      </c>
      <c r="F6" s="62">
        <v>21.757910933000002</v>
      </c>
      <c r="G6" s="62">
        <v>25.308177966999999</v>
      </c>
      <c r="H6" s="63">
        <v>16.317131938504922</v>
      </c>
      <c r="I6" s="58" t="s">
        <v>138</v>
      </c>
      <c r="J6" s="100">
        <v>1</v>
      </c>
    </row>
    <row r="7" spans="1:14" ht="35.25" customHeight="1" x14ac:dyDescent="0.25">
      <c r="A7" s="103">
        <v>2</v>
      </c>
      <c r="B7" s="59" t="s">
        <v>32</v>
      </c>
      <c r="C7" s="64">
        <v>18.512661795</v>
      </c>
      <c r="D7" s="64">
        <v>20.286967152000003</v>
      </c>
      <c r="E7" s="64">
        <v>16.687164581000001</v>
      </c>
      <c r="F7" s="64">
        <v>22.581850828</v>
      </c>
      <c r="G7" s="64">
        <v>17.328282936000001</v>
      </c>
      <c r="H7" s="65">
        <v>-23.264558481122918</v>
      </c>
      <c r="I7" s="59" t="s">
        <v>142</v>
      </c>
      <c r="J7" s="101">
        <v>2</v>
      </c>
    </row>
    <row r="8" spans="1:14" ht="35.25" customHeight="1" x14ac:dyDescent="0.25">
      <c r="A8" s="102">
        <v>3</v>
      </c>
      <c r="B8" s="58" t="s">
        <v>10</v>
      </c>
      <c r="C8" s="62">
        <v>8.5067590989999982</v>
      </c>
      <c r="D8" s="62">
        <v>11.939220744999998</v>
      </c>
      <c r="E8" s="62">
        <v>14.594648824999998</v>
      </c>
      <c r="F8" s="62">
        <v>15.615790261000003</v>
      </c>
      <c r="G8" s="62">
        <v>16.230654962999999</v>
      </c>
      <c r="H8" s="63">
        <v>3.937454920457045</v>
      </c>
      <c r="I8" s="58" t="s">
        <v>11</v>
      </c>
      <c r="J8" s="100">
        <v>3</v>
      </c>
    </row>
    <row r="9" spans="1:14" ht="35.25" customHeight="1" x14ac:dyDescent="0.25">
      <c r="A9" s="103">
        <v>4</v>
      </c>
      <c r="B9" s="59" t="s">
        <v>30</v>
      </c>
      <c r="C9" s="64">
        <v>13.017272623</v>
      </c>
      <c r="D9" s="64">
        <v>10.201437539</v>
      </c>
      <c r="E9" s="64">
        <v>9.4443396830000026</v>
      </c>
      <c r="F9" s="64">
        <v>6.0500555490000005</v>
      </c>
      <c r="G9" s="64">
        <v>11.029053127999999</v>
      </c>
      <c r="H9" s="65">
        <v>82.296725024664696</v>
      </c>
      <c r="I9" s="59" t="s">
        <v>139</v>
      </c>
      <c r="J9" s="101">
        <v>4</v>
      </c>
    </row>
    <row r="10" spans="1:14" ht="35.25" customHeight="1" x14ac:dyDescent="0.25">
      <c r="A10" s="102">
        <v>5</v>
      </c>
      <c r="B10" s="58" t="s">
        <v>24</v>
      </c>
      <c r="C10" s="62">
        <v>7.8751939639999993</v>
      </c>
      <c r="D10" s="62">
        <v>7.6846821569999992</v>
      </c>
      <c r="E10" s="62">
        <v>8.208145536</v>
      </c>
      <c r="F10" s="62">
        <v>9.19731904</v>
      </c>
      <c r="G10" s="62">
        <v>8.1692338979999999</v>
      </c>
      <c r="H10" s="63">
        <v>-11.178095894344448</v>
      </c>
      <c r="I10" s="58" t="s">
        <v>25</v>
      </c>
      <c r="J10" s="100">
        <v>5</v>
      </c>
    </row>
    <row r="11" spans="1:14" ht="35.25" customHeight="1" x14ac:dyDescent="0.25">
      <c r="A11" s="103">
        <v>6</v>
      </c>
      <c r="B11" s="59" t="s">
        <v>3</v>
      </c>
      <c r="C11" s="64">
        <v>7.5828098759999971</v>
      </c>
      <c r="D11" s="64">
        <v>8.5156453410000008</v>
      </c>
      <c r="E11" s="64">
        <v>5.5722184039999991</v>
      </c>
      <c r="F11" s="64">
        <v>5.7318037009999987</v>
      </c>
      <c r="G11" s="64">
        <v>4.1837406879999985</v>
      </c>
      <c r="H11" s="65">
        <v>-27.008304780743234</v>
      </c>
      <c r="I11" s="59" t="s">
        <v>4</v>
      </c>
      <c r="J11" s="101">
        <v>6</v>
      </c>
    </row>
    <row r="12" spans="1:14" ht="35.25" customHeight="1" x14ac:dyDescent="0.25">
      <c r="A12" s="102">
        <v>7</v>
      </c>
      <c r="B12" s="58" t="s">
        <v>16</v>
      </c>
      <c r="C12" s="62">
        <v>8.0796858870000001</v>
      </c>
      <c r="D12" s="62">
        <v>5.266805111</v>
      </c>
      <c r="E12" s="62">
        <v>4.5574940269999997</v>
      </c>
      <c r="F12" s="62">
        <v>5.1462136980000004</v>
      </c>
      <c r="G12" s="62">
        <v>3.9269608029999996</v>
      </c>
      <c r="H12" s="63">
        <v>-23.692232125413785</v>
      </c>
      <c r="I12" s="58" t="s">
        <v>17</v>
      </c>
      <c r="J12" s="100">
        <v>7</v>
      </c>
    </row>
    <row r="13" spans="1:14" ht="35.25" customHeight="1" x14ac:dyDescent="0.25">
      <c r="A13" s="103">
        <v>8</v>
      </c>
      <c r="B13" s="59" t="s">
        <v>26</v>
      </c>
      <c r="C13" s="64">
        <v>4.1028936190000005</v>
      </c>
      <c r="D13" s="64">
        <v>3.211792982</v>
      </c>
      <c r="E13" s="64">
        <v>7.4458613380000003</v>
      </c>
      <c r="F13" s="64">
        <v>2.9433835489999995</v>
      </c>
      <c r="G13" s="64">
        <v>3.696184165</v>
      </c>
      <c r="H13" s="65">
        <v>25.576028521860867</v>
      </c>
      <c r="I13" s="59" t="s">
        <v>27</v>
      </c>
      <c r="J13" s="101">
        <v>8</v>
      </c>
    </row>
    <row r="14" spans="1:14" ht="35.25" customHeight="1" x14ac:dyDescent="0.25">
      <c r="A14" s="102">
        <v>9</v>
      </c>
      <c r="B14" s="58" t="s">
        <v>40</v>
      </c>
      <c r="C14" s="62">
        <v>3.3809814189999998</v>
      </c>
      <c r="D14" s="62">
        <v>3.1245235930000002</v>
      </c>
      <c r="E14" s="62">
        <v>3.1248155450000001</v>
      </c>
      <c r="F14" s="62">
        <v>3.2196151410000002</v>
      </c>
      <c r="G14" s="62">
        <v>2.9012383899999996</v>
      </c>
      <c r="H14" s="63">
        <v>-9.8886586457384471</v>
      </c>
      <c r="I14" s="58" t="s">
        <v>41</v>
      </c>
      <c r="J14" s="100">
        <v>9</v>
      </c>
    </row>
    <row r="15" spans="1:14" ht="35.25" customHeight="1" x14ac:dyDescent="0.25">
      <c r="A15" s="103">
        <v>10</v>
      </c>
      <c r="B15" s="59" t="s">
        <v>14</v>
      </c>
      <c r="C15" s="64">
        <v>5.016508601</v>
      </c>
      <c r="D15" s="64">
        <v>3.3302944080000003</v>
      </c>
      <c r="E15" s="64">
        <v>2.6429868129999998</v>
      </c>
      <c r="F15" s="64">
        <v>2.5072874599999997</v>
      </c>
      <c r="G15" s="64">
        <v>2.3408363900000002</v>
      </c>
      <c r="H15" s="65">
        <v>-6.6386911215995745</v>
      </c>
      <c r="I15" s="59" t="s">
        <v>15</v>
      </c>
      <c r="J15" s="101">
        <v>10</v>
      </c>
    </row>
    <row r="16" spans="1:14" ht="35.25" customHeight="1" x14ac:dyDescent="0.25">
      <c r="A16" s="102">
        <v>11</v>
      </c>
      <c r="B16" s="58" t="s">
        <v>5</v>
      </c>
      <c r="C16" s="62">
        <v>4.1490667569999999</v>
      </c>
      <c r="D16" s="62">
        <v>3.0336393480000003</v>
      </c>
      <c r="E16" s="62">
        <v>3.4733182640000004</v>
      </c>
      <c r="F16" s="62">
        <v>1.8270574079999999</v>
      </c>
      <c r="G16" s="62">
        <v>2.1892479210000002</v>
      </c>
      <c r="H16" s="63">
        <v>19.823707312868422</v>
      </c>
      <c r="I16" s="58" t="s">
        <v>6</v>
      </c>
      <c r="J16" s="100">
        <v>11</v>
      </c>
    </row>
    <row r="17" spans="1:10" ht="35.25" customHeight="1" x14ac:dyDescent="0.25">
      <c r="A17" s="103">
        <v>12</v>
      </c>
      <c r="B17" s="59" t="s">
        <v>12</v>
      </c>
      <c r="C17" s="64">
        <v>2.077054934</v>
      </c>
      <c r="D17" s="64">
        <v>3.939616139</v>
      </c>
      <c r="E17" s="64">
        <v>2.6781616580000001</v>
      </c>
      <c r="F17" s="64">
        <v>1.5436829480000001</v>
      </c>
      <c r="G17" s="64">
        <v>1.6961437260000001</v>
      </c>
      <c r="H17" s="65">
        <v>9.8764307915384197</v>
      </c>
      <c r="I17" s="59" t="s">
        <v>13</v>
      </c>
      <c r="J17" s="101">
        <v>12</v>
      </c>
    </row>
    <row r="18" spans="1:10" ht="35.25" customHeight="1" x14ac:dyDescent="0.25">
      <c r="A18" s="102">
        <v>13</v>
      </c>
      <c r="B18" s="58" t="s">
        <v>18</v>
      </c>
      <c r="C18" s="62">
        <v>2.371003610999999</v>
      </c>
      <c r="D18" s="62">
        <v>2.5358482500000004</v>
      </c>
      <c r="E18" s="62">
        <v>1.8723339029999997</v>
      </c>
      <c r="F18" s="62">
        <v>1.0100725319999997</v>
      </c>
      <c r="G18" s="62">
        <v>0.6832914779999999</v>
      </c>
      <c r="H18" s="63">
        <v>-32.352236462955304</v>
      </c>
      <c r="I18" s="58" t="s">
        <v>19</v>
      </c>
      <c r="J18" s="100">
        <v>13</v>
      </c>
    </row>
    <row r="19" spans="1:10" ht="35.25" customHeight="1" x14ac:dyDescent="0.25">
      <c r="A19" s="103">
        <v>14</v>
      </c>
      <c r="B19" s="59" t="s">
        <v>20</v>
      </c>
      <c r="C19" s="64">
        <v>0.161702502</v>
      </c>
      <c r="D19" s="64">
        <v>0.263641929</v>
      </c>
      <c r="E19" s="64">
        <v>0.39037844999999993</v>
      </c>
      <c r="F19" s="64">
        <v>0.354600531</v>
      </c>
      <c r="G19" s="64">
        <v>0.30387673899999995</v>
      </c>
      <c r="H19" s="65">
        <v>-14.304488449849515</v>
      </c>
      <c r="I19" s="59" t="s">
        <v>21</v>
      </c>
      <c r="J19" s="101">
        <v>14</v>
      </c>
    </row>
    <row r="20" spans="1:10" ht="35.25" customHeight="1" x14ac:dyDescent="0.25">
      <c r="A20" s="102">
        <v>15</v>
      </c>
      <c r="B20" s="58" t="s">
        <v>22</v>
      </c>
      <c r="C20" s="62">
        <v>0.201190227</v>
      </c>
      <c r="D20" s="62">
        <v>0.64121279200000003</v>
      </c>
      <c r="E20" s="62">
        <v>0.54906466300000001</v>
      </c>
      <c r="F20" s="62">
        <v>0.69208718000000002</v>
      </c>
      <c r="G20" s="62">
        <v>0.27970969699999998</v>
      </c>
      <c r="H20" s="63">
        <v>-59.584615192554217</v>
      </c>
      <c r="I20" s="58" t="s">
        <v>23</v>
      </c>
      <c r="J20" s="100">
        <v>15</v>
      </c>
    </row>
    <row r="21" spans="1:10" ht="35.25" customHeight="1" x14ac:dyDescent="0.25">
      <c r="A21" s="103">
        <v>17</v>
      </c>
      <c r="B21" s="59" t="s">
        <v>8</v>
      </c>
      <c r="C21" s="64">
        <v>0.28436235599999998</v>
      </c>
      <c r="D21" s="64">
        <v>0.117574262</v>
      </c>
      <c r="E21" s="64">
        <v>0.66424295500000008</v>
      </c>
      <c r="F21" s="64">
        <v>0.27351358199999998</v>
      </c>
      <c r="G21" s="64">
        <v>0.10727759100000001</v>
      </c>
      <c r="H21" s="65">
        <v>-60.777965680695146</v>
      </c>
      <c r="I21" s="59" t="s">
        <v>9</v>
      </c>
      <c r="J21" s="101">
        <v>17</v>
      </c>
    </row>
    <row r="22" spans="1:10" ht="35.25" customHeight="1" x14ac:dyDescent="0.25">
      <c r="A22" s="102">
        <v>18</v>
      </c>
      <c r="B22" s="58" t="s">
        <v>36</v>
      </c>
      <c r="C22" s="62">
        <v>0.38003311900000003</v>
      </c>
      <c r="D22" s="62">
        <v>0.48030177400000001</v>
      </c>
      <c r="E22" s="62">
        <v>0.13163324799999998</v>
      </c>
      <c r="F22" s="62">
        <v>0.11550948599999999</v>
      </c>
      <c r="G22" s="62">
        <v>9.6610703000000006E-2</v>
      </c>
      <c r="H22" s="63">
        <v>-16.361238937553569</v>
      </c>
      <c r="I22" s="58" t="s">
        <v>37</v>
      </c>
      <c r="J22" s="100">
        <v>18</v>
      </c>
    </row>
    <row r="23" spans="1:10" ht="35.25" customHeight="1" x14ac:dyDescent="0.25">
      <c r="A23" s="103">
        <v>16</v>
      </c>
      <c r="B23" s="59" t="s">
        <v>7</v>
      </c>
      <c r="C23" s="64">
        <v>7.671495999999999E-3</v>
      </c>
      <c r="D23" s="64">
        <v>6.6619769999999995E-3</v>
      </c>
      <c r="E23" s="64">
        <v>4.5410959999999997E-3</v>
      </c>
      <c r="F23" s="64">
        <v>9.0653427000000009E-2</v>
      </c>
      <c r="G23" s="64">
        <v>9.0102925999999986E-2</v>
      </c>
      <c r="H23" s="65">
        <v>-0.60725889601506478</v>
      </c>
      <c r="I23" s="59" t="s">
        <v>148</v>
      </c>
      <c r="J23" s="101">
        <v>16</v>
      </c>
    </row>
    <row r="24" spans="1:10" ht="35.25" customHeight="1" x14ac:dyDescent="0.25">
      <c r="A24" s="102">
        <v>19</v>
      </c>
      <c r="B24" s="58" t="s">
        <v>44</v>
      </c>
      <c r="C24" s="62">
        <v>7.0287978999999987E-2</v>
      </c>
      <c r="D24" s="62">
        <v>6.8020886000000003E-2</v>
      </c>
      <c r="E24" s="62">
        <v>6.2193441000000002E-2</v>
      </c>
      <c r="F24" s="62">
        <v>4.1646456999999991E-2</v>
      </c>
      <c r="G24" s="62">
        <v>3.6599043000000005E-2</v>
      </c>
      <c r="H24" s="63">
        <v>-12.119672028763423</v>
      </c>
      <c r="I24" s="58" t="s">
        <v>45</v>
      </c>
      <c r="J24" s="100">
        <v>19</v>
      </c>
    </row>
    <row r="25" spans="1:10" ht="35.25" customHeight="1" x14ac:dyDescent="0.25">
      <c r="A25" s="103">
        <v>20</v>
      </c>
      <c r="B25" s="59" t="s">
        <v>34</v>
      </c>
      <c r="C25" s="64">
        <v>5.044041E-3</v>
      </c>
      <c r="D25" s="64">
        <v>6.0986649999999996E-3</v>
      </c>
      <c r="E25" s="64">
        <v>2.6498203000000001E-2</v>
      </c>
      <c r="F25" s="64">
        <v>3.0459384999999999E-2</v>
      </c>
      <c r="G25" s="64">
        <v>3.4981085000000002E-2</v>
      </c>
      <c r="H25" s="65">
        <v>14.845014106489687</v>
      </c>
      <c r="I25" s="59" t="s">
        <v>35</v>
      </c>
      <c r="J25" s="101">
        <v>20</v>
      </c>
    </row>
    <row r="26" spans="1:10" ht="35.25" customHeight="1" x14ac:dyDescent="0.25">
      <c r="A26" s="102">
        <v>21</v>
      </c>
      <c r="B26" s="58" t="s">
        <v>38</v>
      </c>
      <c r="C26" s="62">
        <v>3.6593156000000002E-2</v>
      </c>
      <c r="D26" s="62">
        <v>4.0934358000000004E-2</v>
      </c>
      <c r="E26" s="62">
        <v>6.7518579999999995E-3</v>
      </c>
      <c r="F26" s="62">
        <v>5.452152E-3</v>
      </c>
      <c r="G26" s="62">
        <v>5.3968449999999999E-3</v>
      </c>
      <c r="H26" s="63">
        <v>-1.0144067883654033</v>
      </c>
      <c r="I26" s="58" t="s">
        <v>39</v>
      </c>
      <c r="J26" s="100">
        <v>21</v>
      </c>
    </row>
    <row r="27" spans="1:10" ht="35.25" customHeight="1" x14ac:dyDescent="0.25">
      <c r="A27" s="103">
        <v>22</v>
      </c>
      <c r="B27" s="59" t="s">
        <v>28</v>
      </c>
      <c r="C27" s="64">
        <v>4.6539500000000001E-4</v>
      </c>
      <c r="D27" s="64">
        <v>2.0000000000000001E-4</v>
      </c>
      <c r="E27" s="64">
        <v>4.6881700000000001E-4</v>
      </c>
      <c r="F27" s="64">
        <v>7.6407099999999993E-3</v>
      </c>
      <c r="G27" s="64">
        <v>2.767004E-3</v>
      </c>
      <c r="H27" s="65">
        <v>-63.786035590933302</v>
      </c>
      <c r="I27" s="59" t="s">
        <v>29</v>
      </c>
      <c r="J27" s="101">
        <v>22</v>
      </c>
    </row>
    <row r="28" spans="1:10" ht="26.25" customHeight="1" x14ac:dyDescent="0.25">
      <c r="A28" s="243" t="s">
        <v>46</v>
      </c>
      <c r="B28" s="244"/>
      <c r="C28" s="142">
        <v>113.83617719600001</v>
      </c>
      <c r="D28" s="142">
        <v>112.94468118900001</v>
      </c>
      <c r="E28" s="142">
        <v>113.76307710100001</v>
      </c>
      <c r="F28" s="142">
        <v>100.74360595800003</v>
      </c>
      <c r="G28" s="142">
        <v>100.64036808600002</v>
      </c>
      <c r="H28" s="143">
        <v>-0.10247585543349327</v>
      </c>
      <c r="I28" s="245" t="s">
        <v>47</v>
      </c>
      <c r="J28" s="246"/>
    </row>
    <row r="29" spans="1:10" ht="15" x14ac:dyDescent="0.25">
      <c r="A29" s="12" t="s">
        <v>100</v>
      </c>
      <c r="B29"/>
      <c r="C29"/>
      <c r="D29"/>
      <c r="E29"/>
      <c r="F29"/>
      <c r="G29"/>
      <c r="H29"/>
      <c r="I29"/>
      <c r="J29" s="11" t="s">
        <v>99</v>
      </c>
    </row>
  </sheetData>
  <mergeCells count="14">
    <mergeCell ref="A2:J2"/>
    <mergeCell ref="A3:J3"/>
    <mergeCell ref="A28:B28"/>
    <mergeCell ref="I28:J28"/>
    <mergeCell ref="G4:G5"/>
    <mergeCell ref="I4:I5"/>
    <mergeCell ref="J4:J5"/>
    <mergeCell ref="F4:F5"/>
    <mergeCell ref="A4:A5"/>
    <mergeCell ref="B4:B5"/>
    <mergeCell ref="C4:C5"/>
    <mergeCell ref="D4:D5"/>
    <mergeCell ref="E4:E5"/>
    <mergeCell ref="M2:M3"/>
  </mergeCells>
  <printOptions horizontalCentered="1" verticalCentered="1"/>
  <pageMargins left="0" right="0" top="0" bottom="0" header="0" footer="0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00000"/>
  </sheetPr>
  <dimension ref="A2:M29"/>
  <sheetViews>
    <sheetView showGridLines="0" zoomScale="91" zoomScaleNormal="91" workbookViewId="0">
      <selection activeCell="L1" sqref="L1:M1048576"/>
    </sheetView>
  </sheetViews>
  <sheetFormatPr defaultRowHeight="15.75" x14ac:dyDescent="0.25"/>
  <cols>
    <col min="1" max="1" width="7.28515625" style="60" customWidth="1"/>
    <col min="2" max="2" width="18.7109375" style="61" customWidth="1"/>
    <col min="3" max="7" width="10.7109375" style="60" customWidth="1"/>
    <col min="8" max="8" width="14.28515625" style="60" customWidth="1"/>
    <col min="9" max="9" width="12.85546875" style="61" customWidth="1"/>
    <col min="10" max="10" width="9.140625" style="60"/>
    <col min="13" max="13" width="20.5703125" customWidth="1"/>
  </cols>
  <sheetData>
    <row r="2" spans="1:13" ht="31.5" customHeight="1" x14ac:dyDescent="0.25">
      <c r="A2" s="342" t="s">
        <v>145</v>
      </c>
      <c r="B2" s="262"/>
      <c r="C2" s="262"/>
      <c r="D2" s="262"/>
      <c r="E2" s="262"/>
      <c r="F2" s="262"/>
      <c r="G2" s="262"/>
      <c r="H2" s="262"/>
      <c r="I2" s="262"/>
      <c r="J2" s="343"/>
      <c r="L2" s="218"/>
      <c r="M2" s="340" t="s">
        <v>206</v>
      </c>
    </row>
    <row r="3" spans="1:13" ht="31.5" customHeight="1" x14ac:dyDescent="0.25">
      <c r="A3" s="344" t="s">
        <v>172</v>
      </c>
      <c r="B3" s="268"/>
      <c r="C3" s="268"/>
      <c r="D3" s="268"/>
      <c r="E3" s="268"/>
      <c r="F3" s="268"/>
      <c r="G3" s="268"/>
      <c r="H3" s="268"/>
      <c r="I3" s="268"/>
      <c r="J3" s="345"/>
      <c r="L3" s="218"/>
      <c r="M3" s="340" t="s">
        <v>207</v>
      </c>
    </row>
    <row r="4" spans="1:13" ht="37.5" customHeight="1" x14ac:dyDescent="0.25">
      <c r="A4" s="259" t="s">
        <v>143</v>
      </c>
      <c r="B4" s="255" t="s">
        <v>0</v>
      </c>
      <c r="C4" s="255">
        <v>2017</v>
      </c>
      <c r="D4" s="255">
        <v>2018</v>
      </c>
      <c r="E4" s="255">
        <v>2019</v>
      </c>
      <c r="F4" s="255">
        <v>2020</v>
      </c>
      <c r="G4" s="255">
        <v>2021</v>
      </c>
      <c r="H4" s="124" t="s">
        <v>137</v>
      </c>
      <c r="I4" s="255" t="s">
        <v>2</v>
      </c>
      <c r="J4" s="257" t="s">
        <v>163</v>
      </c>
      <c r="L4" s="341"/>
      <c r="M4" s="341"/>
    </row>
    <row r="5" spans="1:13" ht="31.5" customHeight="1" x14ac:dyDescent="0.25">
      <c r="A5" s="260"/>
      <c r="B5" s="256"/>
      <c r="C5" s="256"/>
      <c r="D5" s="256"/>
      <c r="E5" s="256"/>
      <c r="F5" s="256"/>
      <c r="G5" s="256"/>
      <c r="H5" s="125" t="s">
        <v>140</v>
      </c>
      <c r="I5" s="256"/>
      <c r="J5" s="258"/>
    </row>
    <row r="6" spans="1:13" ht="36" customHeight="1" x14ac:dyDescent="0.25">
      <c r="A6" s="102">
        <v>1</v>
      </c>
      <c r="B6" s="58" t="s">
        <v>96</v>
      </c>
      <c r="C6" s="62">
        <v>192.58842799999999</v>
      </c>
      <c r="D6" s="62">
        <v>119.65139900000001</v>
      </c>
      <c r="E6" s="62">
        <v>98.014970000000005</v>
      </c>
      <c r="F6" s="62">
        <v>257.99676400000004</v>
      </c>
      <c r="G6" s="62">
        <v>123.310649</v>
      </c>
      <c r="H6" s="63">
        <v>-52.204575325603699</v>
      </c>
      <c r="I6" s="58" t="s">
        <v>138</v>
      </c>
      <c r="J6" s="100">
        <v>1</v>
      </c>
    </row>
    <row r="7" spans="1:13" ht="36" customHeight="1" x14ac:dyDescent="0.25">
      <c r="A7" s="103">
        <v>2</v>
      </c>
      <c r="B7" s="59" t="s">
        <v>32</v>
      </c>
      <c r="C7" s="64">
        <v>101.692403</v>
      </c>
      <c r="D7" s="64">
        <v>116.42296499999999</v>
      </c>
      <c r="E7" s="64">
        <v>94.277907999999996</v>
      </c>
      <c r="F7" s="64">
        <v>139.61256499999999</v>
      </c>
      <c r="G7" s="64">
        <v>83.928246999999999</v>
      </c>
      <c r="H7" s="65">
        <v>-39.88489001688351</v>
      </c>
      <c r="I7" s="59" t="s">
        <v>142</v>
      </c>
      <c r="J7" s="101">
        <v>2</v>
      </c>
    </row>
    <row r="8" spans="1:13" ht="36" customHeight="1" x14ac:dyDescent="0.25">
      <c r="A8" s="102">
        <v>3</v>
      </c>
      <c r="B8" s="58" t="s">
        <v>8</v>
      </c>
      <c r="C8" s="62">
        <v>1.2393E-2</v>
      </c>
      <c r="D8" s="62">
        <v>9.2411999999999994E-2</v>
      </c>
      <c r="E8" s="62">
        <v>0.77</v>
      </c>
      <c r="F8" s="62">
        <v>58.676515999999999</v>
      </c>
      <c r="G8" s="62">
        <v>59.522787999999998</v>
      </c>
      <c r="H8" s="63">
        <v>1.442266953954797</v>
      </c>
      <c r="I8" s="58" t="s">
        <v>9</v>
      </c>
      <c r="J8" s="100">
        <v>3</v>
      </c>
    </row>
    <row r="9" spans="1:13" ht="36" customHeight="1" x14ac:dyDescent="0.25">
      <c r="A9" s="103">
        <v>4</v>
      </c>
      <c r="B9" s="59" t="s">
        <v>24</v>
      </c>
      <c r="C9" s="64">
        <v>18.108238999999998</v>
      </c>
      <c r="D9" s="64">
        <v>20.306344999999997</v>
      </c>
      <c r="E9" s="64">
        <v>16.613633999999998</v>
      </c>
      <c r="F9" s="64">
        <v>15.714713000000001</v>
      </c>
      <c r="G9" s="64">
        <v>14.820098999999999</v>
      </c>
      <c r="H9" s="65">
        <v>-5.6928433882311591</v>
      </c>
      <c r="I9" s="59" t="s">
        <v>25</v>
      </c>
      <c r="J9" s="101">
        <v>4</v>
      </c>
    </row>
    <row r="10" spans="1:13" ht="36" customHeight="1" x14ac:dyDescent="0.25">
      <c r="A10" s="102">
        <v>5</v>
      </c>
      <c r="B10" s="58" t="s">
        <v>3</v>
      </c>
      <c r="C10" s="62">
        <v>13.86572</v>
      </c>
      <c r="D10" s="62">
        <v>11.57555</v>
      </c>
      <c r="E10" s="62">
        <v>15.595229999999997</v>
      </c>
      <c r="F10" s="62">
        <v>29.927197999999997</v>
      </c>
      <c r="G10" s="62">
        <v>12.659386999999999</v>
      </c>
      <c r="H10" s="63">
        <v>-57.69939103553898</v>
      </c>
      <c r="I10" s="58" t="s">
        <v>4</v>
      </c>
      <c r="J10" s="100">
        <v>5</v>
      </c>
    </row>
    <row r="11" spans="1:13" ht="36" customHeight="1" x14ac:dyDescent="0.25">
      <c r="A11" s="103">
        <v>6</v>
      </c>
      <c r="B11" s="59" t="s">
        <v>18</v>
      </c>
      <c r="C11" s="64">
        <v>0.68953200000000003</v>
      </c>
      <c r="D11" s="64">
        <v>5.0556619999999999</v>
      </c>
      <c r="E11" s="64">
        <v>1.540289</v>
      </c>
      <c r="F11" s="64">
        <v>37.237200999999999</v>
      </c>
      <c r="G11" s="64">
        <v>10.392823999999999</v>
      </c>
      <c r="H11" s="65">
        <v>-72.090211613918029</v>
      </c>
      <c r="I11" s="59" t="s">
        <v>19</v>
      </c>
      <c r="J11" s="101">
        <v>6</v>
      </c>
    </row>
    <row r="12" spans="1:13" ht="36" customHeight="1" x14ac:dyDescent="0.25">
      <c r="A12" s="102">
        <v>7</v>
      </c>
      <c r="B12" s="58" t="s">
        <v>12</v>
      </c>
      <c r="C12" s="62">
        <v>23.957429999999999</v>
      </c>
      <c r="D12" s="62">
        <v>0.3</v>
      </c>
      <c r="E12" s="62">
        <v>9.1724E-2</v>
      </c>
      <c r="F12" s="62">
        <v>0.29045100000000001</v>
      </c>
      <c r="G12" s="62">
        <v>10.373144</v>
      </c>
      <c r="H12" s="63">
        <v>3471.3920764604009</v>
      </c>
      <c r="I12" s="58" t="s">
        <v>13</v>
      </c>
      <c r="J12" s="100">
        <v>7</v>
      </c>
    </row>
    <row r="13" spans="1:13" ht="36" customHeight="1" x14ac:dyDescent="0.25">
      <c r="A13" s="103">
        <v>8</v>
      </c>
      <c r="B13" s="59" t="s">
        <v>30</v>
      </c>
      <c r="C13" s="64">
        <v>5.9247449999999997</v>
      </c>
      <c r="D13" s="64">
        <v>12.793793000000001</v>
      </c>
      <c r="E13" s="64">
        <v>9.3437960000000011</v>
      </c>
      <c r="F13" s="64">
        <v>10.987892</v>
      </c>
      <c r="G13" s="64">
        <v>9.1713309999999986</v>
      </c>
      <c r="H13" s="65">
        <v>-16.532388560062309</v>
      </c>
      <c r="I13" s="59" t="s">
        <v>139</v>
      </c>
      <c r="J13" s="101">
        <v>8</v>
      </c>
    </row>
    <row r="14" spans="1:13" ht="36" customHeight="1" x14ac:dyDescent="0.25">
      <c r="A14" s="102">
        <v>9</v>
      </c>
      <c r="B14" s="58" t="s">
        <v>26</v>
      </c>
      <c r="C14" s="62">
        <v>1.9479039999999999</v>
      </c>
      <c r="D14" s="62">
        <v>3.4910420000000002</v>
      </c>
      <c r="E14" s="62">
        <v>4.1566260000000002</v>
      </c>
      <c r="F14" s="62">
        <v>7.210019</v>
      </c>
      <c r="G14" s="62">
        <v>8.7171780000000005</v>
      </c>
      <c r="H14" s="63">
        <v>20.903675843295289</v>
      </c>
      <c r="I14" s="58" t="s">
        <v>27</v>
      </c>
      <c r="J14" s="100">
        <v>9</v>
      </c>
    </row>
    <row r="15" spans="1:13" ht="36" customHeight="1" x14ac:dyDescent="0.25">
      <c r="A15" s="103">
        <v>10</v>
      </c>
      <c r="B15" s="59" t="s">
        <v>10</v>
      </c>
      <c r="C15" s="64">
        <v>41.393847000000001</v>
      </c>
      <c r="D15" s="64">
        <v>28.209321999999997</v>
      </c>
      <c r="E15" s="64">
        <v>9.0914559999999991</v>
      </c>
      <c r="F15" s="64">
        <v>21.960088000000002</v>
      </c>
      <c r="G15" s="64">
        <v>7.2560360000000008</v>
      </c>
      <c r="H15" s="65">
        <v>-66.958074120650153</v>
      </c>
      <c r="I15" s="59" t="s">
        <v>11</v>
      </c>
      <c r="J15" s="101">
        <v>10</v>
      </c>
    </row>
    <row r="16" spans="1:13" ht="36" customHeight="1" x14ac:dyDescent="0.25">
      <c r="A16" s="102">
        <v>11</v>
      </c>
      <c r="B16" s="58" t="s">
        <v>16</v>
      </c>
      <c r="C16" s="62">
        <v>10.016178</v>
      </c>
      <c r="D16" s="62">
        <v>2.2795710000000002</v>
      </c>
      <c r="E16" s="62">
        <v>5.3066899999999997</v>
      </c>
      <c r="F16" s="62">
        <v>6.9628410000000001</v>
      </c>
      <c r="G16" s="62">
        <v>5.5522980000000004</v>
      </c>
      <c r="H16" s="63">
        <v>-20.258153245205506</v>
      </c>
      <c r="I16" s="58" t="s">
        <v>17</v>
      </c>
      <c r="J16" s="100">
        <v>11</v>
      </c>
    </row>
    <row r="17" spans="1:10" ht="36" customHeight="1" x14ac:dyDescent="0.25">
      <c r="A17" s="103">
        <v>12</v>
      </c>
      <c r="B17" s="59" t="s">
        <v>14</v>
      </c>
      <c r="C17" s="64">
        <v>5.7411149999999997</v>
      </c>
      <c r="D17" s="64">
        <v>3.8957559999999996</v>
      </c>
      <c r="E17" s="64">
        <v>4.7986860000000009</v>
      </c>
      <c r="F17" s="64">
        <v>12.970828000000001</v>
      </c>
      <c r="G17" s="64">
        <v>3.992941000000001</v>
      </c>
      <c r="H17" s="65">
        <v>-69.215989912132045</v>
      </c>
      <c r="I17" s="59" t="s">
        <v>15</v>
      </c>
      <c r="J17" s="101">
        <v>12</v>
      </c>
    </row>
    <row r="18" spans="1:10" ht="36" customHeight="1" x14ac:dyDescent="0.25">
      <c r="A18" s="102">
        <v>13</v>
      </c>
      <c r="B18" s="58" t="s">
        <v>40</v>
      </c>
      <c r="C18" s="62">
        <v>2.4961139999999999</v>
      </c>
      <c r="D18" s="62">
        <v>3.4636479999999996</v>
      </c>
      <c r="E18" s="62">
        <v>12.304653</v>
      </c>
      <c r="F18" s="62">
        <v>6.3487819999999999</v>
      </c>
      <c r="G18" s="62">
        <v>3.9287450000000002</v>
      </c>
      <c r="H18" s="63">
        <v>-38.118130375243624</v>
      </c>
      <c r="I18" s="58" t="s">
        <v>41</v>
      </c>
      <c r="J18" s="100">
        <v>13</v>
      </c>
    </row>
    <row r="19" spans="1:10" ht="36" customHeight="1" x14ac:dyDescent="0.25">
      <c r="A19" s="103">
        <v>14</v>
      </c>
      <c r="B19" s="59" t="s">
        <v>20</v>
      </c>
      <c r="C19" s="64">
        <v>180.727833</v>
      </c>
      <c r="D19" s="64">
        <v>161.48630900000001</v>
      </c>
      <c r="E19" s="64">
        <v>0.14584200000000008</v>
      </c>
      <c r="F19" s="64">
        <v>9.8074580000000005</v>
      </c>
      <c r="G19" s="64">
        <v>1.9186240000000001</v>
      </c>
      <c r="H19" s="65">
        <v>-80.437091853974806</v>
      </c>
      <c r="I19" s="59" t="s">
        <v>21</v>
      </c>
      <c r="J19" s="101">
        <v>14</v>
      </c>
    </row>
    <row r="20" spans="1:10" ht="36" customHeight="1" x14ac:dyDescent="0.25">
      <c r="A20" s="102">
        <v>15</v>
      </c>
      <c r="B20" s="58" t="s">
        <v>5</v>
      </c>
      <c r="C20" s="62">
        <v>0.88661299999999987</v>
      </c>
      <c r="D20" s="62">
        <v>6.5898409999999998</v>
      </c>
      <c r="E20" s="62">
        <v>1.1307799999999999</v>
      </c>
      <c r="F20" s="62">
        <v>2.44408</v>
      </c>
      <c r="G20" s="62">
        <v>1.0711330000000001</v>
      </c>
      <c r="H20" s="63">
        <v>-56.174388727046569</v>
      </c>
      <c r="I20" s="58" t="s">
        <v>6</v>
      </c>
      <c r="J20" s="100">
        <v>15</v>
      </c>
    </row>
    <row r="21" spans="1:10" ht="36" customHeight="1" x14ac:dyDescent="0.25">
      <c r="A21" s="103">
        <v>16</v>
      </c>
      <c r="B21" s="59" t="s">
        <v>22</v>
      </c>
      <c r="C21" s="64">
        <v>0.39575700000000003</v>
      </c>
      <c r="D21" s="64">
        <v>0.12081600000000001</v>
      </c>
      <c r="E21" s="64">
        <v>1.3265009999999999</v>
      </c>
      <c r="F21" s="64">
        <v>1.354357</v>
      </c>
      <c r="G21" s="64">
        <v>0.43378899999999998</v>
      </c>
      <c r="H21" s="65">
        <v>-67.970852589088409</v>
      </c>
      <c r="I21" s="59" t="s">
        <v>23</v>
      </c>
      <c r="J21" s="101">
        <v>16</v>
      </c>
    </row>
    <row r="22" spans="1:10" ht="36" customHeight="1" x14ac:dyDescent="0.25">
      <c r="A22" s="102">
        <v>17</v>
      </c>
      <c r="B22" s="58" t="s">
        <v>44</v>
      </c>
      <c r="C22" s="62">
        <v>17.255506999999998</v>
      </c>
      <c r="D22" s="62">
        <v>8.3699999999999992</v>
      </c>
      <c r="E22" s="62">
        <v>0</v>
      </c>
      <c r="F22" s="62">
        <v>8.3376000000000006E-2</v>
      </c>
      <c r="G22" s="62">
        <v>0.03</v>
      </c>
      <c r="H22" s="63">
        <v>-64.018422567645374</v>
      </c>
      <c r="I22" s="58" t="s">
        <v>45</v>
      </c>
      <c r="J22" s="100">
        <v>17</v>
      </c>
    </row>
    <row r="23" spans="1:10" ht="36" customHeight="1" x14ac:dyDescent="0.25">
      <c r="A23" s="103">
        <v>18</v>
      </c>
      <c r="B23" s="59" t="s">
        <v>7</v>
      </c>
      <c r="C23" s="64">
        <v>6.1394999999999998E-2</v>
      </c>
      <c r="D23" s="64">
        <v>0</v>
      </c>
      <c r="E23" s="64">
        <v>0</v>
      </c>
      <c r="F23" s="64">
        <v>0.248142</v>
      </c>
      <c r="G23" s="64">
        <v>0</v>
      </c>
      <c r="H23" s="65">
        <v>-100</v>
      </c>
      <c r="I23" s="59" t="s">
        <v>148</v>
      </c>
      <c r="J23" s="101">
        <v>18</v>
      </c>
    </row>
    <row r="24" spans="1:10" ht="36" customHeight="1" x14ac:dyDescent="0.25">
      <c r="A24" s="102">
        <v>19</v>
      </c>
      <c r="B24" s="58" t="s">
        <v>28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3" t="s">
        <v>174</v>
      </c>
      <c r="I24" s="58" t="s">
        <v>29</v>
      </c>
      <c r="J24" s="100">
        <v>19</v>
      </c>
    </row>
    <row r="25" spans="1:10" ht="36" customHeight="1" x14ac:dyDescent="0.25">
      <c r="A25" s="103">
        <v>20</v>
      </c>
      <c r="B25" s="59" t="s">
        <v>34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5" t="s">
        <v>174</v>
      </c>
      <c r="I25" s="59" t="s">
        <v>35</v>
      </c>
      <c r="J25" s="101">
        <v>20</v>
      </c>
    </row>
    <row r="26" spans="1:10" ht="36" customHeight="1" x14ac:dyDescent="0.25">
      <c r="A26" s="102">
        <v>21</v>
      </c>
      <c r="B26" s="58" t="s">
        <v>36</v>
      </c>
      <c r="C26" s="62">
        <v>2.785514</v>
      </c>
      <c r="D26" s="62">
        <v>0.49256299999999997</v>
      </c>
      <c r="E26" s="62">
        <v>6.5617999999999996E-2</v>
      </c>
      <c r="F26" s="62">
        <v>22.165896</v>
      </c>
      <c r="G26" s="62">
        <v>0</v>
      </c>
      <c r="H26" s="63">
        <v>-99.999999999999986</v>
      </c>
      <c r="I26" s="58" t="s">
        <v>37</v>
      </c>
      <c r="J26" s="100">
        <v>21</v>
      </c>
    </row>
    <row r="27" spans="1:10" ht="36" customHeight="1" x14ac:dyDescent="0.25">
      <c r="A27" s="103">
        <v>22</v>
      </c>
      <c r="B27" s="59" t="s">
        <v>38</v>
      </c>
      <c r="C27" s="64">
        <v>0</v>
      </c>
      <c r="D27" s="64">
        <v>0</v>
      </c>
      <c r="E27" s="64">
        <v>1.252143</v>
      </c>
      <c r="F27" s="64">
        <v>0</v>
      </c>
      <c r="G27" s="64">
        <v>0</v>
      </c>
      <c r="H27" s="65" t="s">
        <v>174</v>
      </c>
      <c r="I27" s="59" t="s">
        <v>39</v>
      </c>
      <c r="J27" s="101">
        <v>22</v>
      </c>
    </row>
    <row r="28" spans="1:10" ht="27" customHeight="1" x14ac:dyDescent="0.25">
      <c r="A28" s="243" t="s">
        <v>46</v>
      </c>
      <c r="B28" s="244"/>
      <c r="C28" s="115">
        <v>620.54666699999984</v>
      </c>
      <c r="D28" s="115">
        <v>504.59699399999994</v>
      </c>
      <c r="E28" s="115">
        <v>275.82654599999995</v>
      </c>
      <c r="F28" s="115">
        <v>641.99916700000006</v>
      </c>
      <c r="G28" s="115">
        <v>357.07921299999992</v>
      </c>
      <c r="H28" s="94">
        <v>-44.380112723728836</v>
      </c>
      <c r="I28" s="245" t="s">
        <v>47</v>
      </c>
      <c r="J28" s="254"/>
    </row>
    <row r="29" spans="1:10" ht="15" x14ac:dyDescent="0.25">
      <c r="A29" s="12" t="s">
        <v>100</v>
      </c>
      <c r="B29"/>
      <c r="C29"/>
      <c r="D29"/>
      <c r="E29"/>
      <c r="F29"/>
      <c r="G29"/>
      <c r="H29"/>
      <c r="I29"/>
      <c r="J29" s="11" t="s">
        <v>99</v>
      </c>
    </row>
  </sheetData>
  <mergeCells count="14">
    <mergeCell ref="L2:L3"/>
    <mergeCell ref="A28:B28"/>
    <mergeCell ref="I28:J28"/>
    <mergeCell ref="B4:B5"/>
    <mergeCell ref="G4:G5"/>
    <mergeCell ref="A2:J2"/>
    <mergeCell ref="A3:J3"/>
    <mergeCell ref="J4:J5"/>
    <mergeCell ref="A4:A5"/>
    <mergeCell ref="C4:C5"/>
    <mergeCell ref="D4:D5"/>
    <mergeCell ref="E4:E5"/>
    <mergeCell ref="F4:F5"/>
    <mergeCell ref="I4:I5"/>
  </mergeCells>
  <printOptions horizontalCentered="1" verticalCentered="1"/>
  <pageMargins left="0" right="0" top="0" bottom="0" header="0" footer="0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00000"/>
  </sheetPr>
  <dimension ref="A1:M29"/>
  <sheetViews>
    <sheetView showGridLines="0" zoomScale="86" zoomScaleNormal="86" workbookViewId="0">
      <selection activeCell="L1" sqref="L1:M1048576"/>
    </sheetView>
  </sheetViews>
  <sheetFormatPr defaultRowHeight="15.75" x14ac:dyDescent="0.25"/>
  <cols>
    <col min="1" max="1" width="9.85546875" style="60" customWidth="1"/>
    <col min="2" max="2" width="20" style="60" bestFit="1" customWidth="1"/>
    <col min="3" max="7" width="12.5703125" style="60" customWidth="1"/>
    <col min="8" max="8" width="14" style="60" customWidth="1"/>
    <col min="9" max="9" width="13.28515625" style="61" customWidth="1"/>
    <col min="10" max="10" width="9.140625" style="60"/>
    <col min="13" max="13" width="20.5703125" customWidth="1"/>
  </cols>
  <sheetData>
    <row r="1" spans="1:13" ht="20.25" customHeight="1" x14ac:dyDescent="0.25"/>
    <row r="2" spans="1:13" ht="35.450000000000003" customHeight="1" x14ac:dyDescent="0.25">
      <c r="A2" s="261" t="s">
        <v>146</v>
      </c>
      <c r="B2" s="262"/>
      <c r="C2" s="262"/>
      <c r="D2" s="262"/>
      <c r="E2" s="262"/>
      <c r="F2" s="262"/>
      <c r="G2" s="262"/>
      <c r="H2" s="262"/>
      <c r="I2" s="262"/>
      <c r="J2" s="263"/>
      <c r="L2" s="218"/>
      <c r="M2" s="340" t="s">
        <v>206</v>
      </c>
    </row>
    <row r="3" spans="1:13" ht="31.9" customHeight="1" x14ac:dyDescent="0.25">
      <c r="A3" s="267" t="s">
        <v>173</v>
      </c>
      <c r="B3" s="268"/>
      <c r="C3" s="268"/>
      <c r="D3" s="268"/>
      <c r="E3" s="268"/>
      <c r="F3" s="268"/>
      <c r="G3" s="268"/>
      <c r="H3" s="268"/>
      <c r="I3" s="268"/>
      <c r="J3" s="269"/>
      <c r="L3" s="218"/>
      <c r="M3" s="340" t="s">
        <v>207</v>
      </c>
    </row>
    <row r="4" spans="1:13" ht="36.75" customHeight="1" x14ac:dyDescent="0.25">
      <c r="A4" s="272" t="s">
        <v>74</v>
      </c>
      <c r="B4" s="255" t="s">
        <v>0</v>
      </c>
      <c r="C4" s="255">
        <v>2017</v>
      </c>
      <c r="D4" s="255">
        <v>2018</v>
      </c>
      <c r="E4" s="255">
        <v>2019</v>
      </c>
      <c r="F4" s="255">
        <v>2020</v>
      </c>
      <c r="G4" s="255">
        <v>2021</v>
      </c>
      <c r="H4" s="124" t="s">
        <v>137</v>
      </c>
      <c r="I4" s="255" t="s">
        <v>2</v>
      </c>
      <c r="J4" s="270" t="s">
        <v>73</v>
      </c>
      <c r="L4" s="341"/>
      <c r="M4" s="341"/>
    </row>
    <row r="5" spans="1:13" ht="36.75" customHeight="1" x14ac:dyDescent="0.25">
      <c r="A5" s="273"/>
      <c r="B5" s="256"/>
      <c r="C5" s="256"/>
      <c r="D5" s="256"/>
      <c r="E5" s="256"/>
      <c r="F5" s="256"/>
      <c r="G5" s="256"/>
      <c r="H5" s="125" t="s">
        <v>140</v>
      </c>
      <c r="I5" s="256"/>
      <c r="J5" s="271"/>
    </row>
    <row r="6" spans="1:13" ht="39.75" customHeight="1" x14ac:dyDescent="0.25">
      <c r="A6" s="106">
        <v>1</v>
      </c>
      <c r="B6" s="58" t="s">
        <v>12</v>
      </c>
      <c r="C6" s="62">
        <v>318.30768899999993</v>
      </c>
      <c r="D6" s="62">
        <v>301.35265799999991</v>
      </c>
      <c r="E6" s="62">
        <v>251.87612599999997</v>
      </c>
      <c r="F6" s="62">
        <v>268.46201399999995</v>
      </c>
      <c r="G6" s="62">
        <v>291.80744200000009</v>
      </c>
      <c r="H6" s="63">
        <v>8.6959892955284701</v>
      </c>
      <c r="I6" s="58" t="s">
        <v>13</v>
      </c>
      <c r="J6" s="104">
        <v>1</v>
      </c>
    </row>
    <row r="7" spans="1:13" ht="39.75" customHeight="1" x14ac:dyDescent="0.25">
      <c r="A7" s="107">
        <v>2</v>
      </c>
      <c r="B7" s="59" t="s">
        <v>10</v>
      </c>
      <c r="C7" s="64">
        <v>48.222838999999993</v>
      </c>
      <c r="D7" s="64">
        <v>57.460846000000004</v>
      </c>
      <c r="E7" s="64">
        <v>45.972546000000008</v>
      </c>
      <c r="F7" s="64">
        <v>68.912141000000005</v>
      </c>
      <c r="G7" s="64">
        <v>34.804256000000002</v>
      </c>
      <c r="H7" s="65">
        <v>-49.494739976225667</v>
      </c>
      <c r="I7" s="59" t="s">
        <v>11</v>
      </c>
      <c r="J7" s="105">
        <v>2</v>
      </c>
    </row>
    <row r="8" spans="1:13" ht="39.75" customHeight="1" x14ac:dyDescent="0.25">
      <c r="A8" s="106">
        <v>3</v>
      </c>
      <c r="B8" s="58" t="s">
        <v>96</v>
      </c>
      <c r="C8" s="62">
        <v>17.788722</v>
      </c>
      <c r="D8" s="62">
        <v>40.412795000000003</v>
      </c>
      <c r="E8" s="62">
        <v>17.717945</v>
      </c>
      <c r="F8" s="62">
        <v>20.718885999999998</v>
      </c>
      <c r="G8" s="62">
        <v>22.912362000000002</v>
      </c>
      <c r="H8" s="63">
        <v>10.58684332738741</v>
      </c>
      <c r="I8" s="58" t="s">
        <v>147</v>
      </c>
      <c r="J8" s="104">
        <v>3</v>
      </c>
    </row>
    <row r="9" spans="1:13" ht="39.75" customHeight="1" x14ac:dyDescent="0.25">
      <c r="A9" s="107">
        <v>4</v>
      </c>
      <c r="B9" s="59" t="s">
        <v>32</v>
      </c>
      <c r="C9" s="64">
        <v>21.325800999999998</v>
      </c>
      <c r="D9" s="64">
        <v>90.139782999999994</v>
      </c>
      <c r="E9" s="64">
        <v>31.216421</v>
      </c>
      <c r="F9" s="64">
        <v>74.863148999999993</v>
      </c>
      <c r="G9" s="64">
        <v>22.795013000000001</v>
      </c>
      <c r="H9" s="65">
        <v>-69.551089815898607</v>
      </c>
      <c r="I9" s="59" t="s">
        <v>142</v>
      </c>
      <c r="J9" s="105">
        <v>4</v>
      </c>
    </row>
    <row r="10" spans="1:13" ht="39.75" customHeight="1" x14ac:dyDescent="0.25">
      <c r="A10" s="106">
        <v>5</v>
      </c>
      <c r="B10" s="58" t="s">
        <v>14</v>
      </c>
      <c r="C10" s="62">
        <v>14.540535</v>
      </c>
      <c r="D10" s="62">
        <v>17.067536</v>
      </c>
      <c r="E10" s="62">
        <v>8.582122</v>
      </c>
      <c r="F10" s="62">
        <v>11.611865000000002</v>
      </c>
      <c r="G10" s="62">
        <v>12.107908</v>
      </c>
      <c r="H10" s="63">
        <v>4.2718633053346586</v>
      </c>
      <c r="I10" s="58" t="s">
        <v>15</v>
      </c>
      <c r="J10" s="104">
        <v>5</v>
      </c>
    </row>
    <row r="11" spans="1:13" ht="39.75" customHeight="1" x14ac:dyDescent="0.25">
      <c r="A11" s="107">
        <v>6</v>
      </c>
      <c r="B11" s="59" t="s">
        <v>20</v>
      </c>
      <c r="C11" s="64">
        <v>4.5086269999999997</v>
      </c>
      <c r="D11" s="64">
        <v>6.2150999999999998E-2</v>
      </c>
      <c r="E11" s="64">
        <v>2.4566189999999994</v>
      </c>
      <c r="F11" s="64">
        <v>8.2398690000000006</v>
      </c>
      <c r="G11" s="64">
        <v>6.7233619999999998</v>
      </c>
      <c r="H11" s="65">
        <v>-18.40450376092145</v>
      </c>
      <c r="I11" s="59" t="s">
        <v>21</v>
      </c>
      <c r="J11" s="105">
        <v>6</v>
      </c>
    </row>
    <row r="12" spans="1:13" ht="39.75" customHeight="1" x14ac:dyDescent="0.25">
      <c r="A12" s="106">
        <v>7</v>
      </c>
      <c r="B12" s="58" t="s">
        <v>3</v>
      </c>
      <c r="C12" s="62">
        <v>9.6187470000000008</v>
      </c>
      <c r="D12" s="62">
        <v>3.5053289999999997</v>
      </c>
      <c r="E12" s="62">
        <v>4.8145130000000007</v>
      </c>
      <c r="F12" s="62">
        <v>8.3788859999999996</v>
      </c>
      <c r="G12" s="62">
        <v>5.800065</v>
      </c>
      <c r="H12" s="63">
        <v>-30.777611725472813</v>
      </c>
      <c r="I12" s="58" t="s">
        <v>4</v>
      </c>
      <c r="J12" s="104">
        <v>7</v>
      </c>
    </row>
    <row r="13" spans="1:13" ht="39.75" customHeight="1" x14ac:dyDescent="0.25">
      <c r="A13" s="107">
        <v>8</v>
      </c>
      <c r="B13" s="59" t="s">
        <v>24</v>
      </c>
      <c r="C13" s="64">
        <v>2.6494619999999998</v>
      </c>
      <c r="D13" s="64">
        <v>1.927208</v>
      </c>
      <c r="E13" s="64">
        <v>2.5773929999999998</v>
      </c>
      <c r="F13" s="64">
        <v>1.671</v>
      </c>
      <c r="G13" s="64">
        <v>4.6691320000000003</v>
      </c>
      <c r="H13" s="65">
        <v>179.42142429682823</v>
      </c>
      <c r="I13" s="59" t="s">
        <v>25</v>
      </c>
      <c r="J13" s="105">
        <v>8</v>
      </c>
    </row>
    <row r="14" spans="1:13" ht="39.75" customHeight="1" x14ac:dyDescent="0.25">
      <c r="A14" s="106">
        <v>9</v>
      </c>
      <c r="B14" s="58" t="s">
        <v>18</v>
      </c>
      <c r="C14" s="62">
        <v>0.39937700000000004</v>
      </c>
      <c r="D14" s="62">
        <v>0.12953300000000001</v>
      </c>
      <c r="E14" s="62">
        <v>0.87220500000000001</v>
      </c>
      <c r="F14" s="62">
        <v>1.6439300000000001</v>
      </c>
      <c r="G14" s="62">
        <v>4.5358840000000002</v>
      </c>
      <c r="H14" s="63">
        <v>175.91710109311222</v>
      </c>
      <c r="I14" s="58" t="s">
        <v>19</v>
      </c>
      <c r="J14" s="104">
        <v>9</v>
      </c>
    </row>
    <row r="15" spans="1:13" ht="39.75" customHeight="1" x14ac:dyDescent="0.25">
      <c r="A15" s="107">
        <v>10</v>
      </c>
      <c r="B15" s="59" t="s">
        <v>16</v>
      </c>
      <c r="C15" s="64">
        <v>10.02364</v>
      </c>
      <c r="D15" s="64">
        <v>0.45838800000000002</v>
      </c>
      <c r="E15" s="64">
        <v>0.352935</v>
      </c>
      <c r="F15" s="64">
        <v>2.0609990000000002</v>
      </c>
      <c r="G15" s="64">
        <v>3.3358399999999997</v>
      </c>
      <c r="H15" s="65">
        <v>61.855488527650877</v>
      </c>
      <c r="I15" s="59" t="s">
        <v>17</v>
      </c>
      <c r="J15" s="105">
        <v>10</v>
      </c>
    </row>
    <row r="16" spans="1:13" ht="39.75" customHeight="1" x14ac:dyDescent="0.25">
      <c r="A16" s="106">
        <v>11</v>
      </c>
      <c r="B16" s="58" t="s">
        <v>5</v>
      </c>
      <c r="C16" s="62">
        <v>1.0002310000000001</v>
      </c>
      <c r="D16" s="62">
        <v>0.10605400000000001</v>
      </c>
      <c r="E16" s="62">
        <v>0.31970500000000002</v>
      </c>
      <c r="F16" s="62">
        <v>3.2626469999999999</v>
      </c>
      <c r="G16" s="62">
        <v>2.2011499999999997</v>
      </c>
      <c r="H16" s="63">
        <v>-32.534840575765635</v>
      </c>
      <c r="I16" s="58" t="s">
        <v>6</v>
      </c>
      <c r="J16" s="104">
        <v>11</v>
      </c>
    </row>
    <row r="17" spans="1:10" ht="39.75" customHeight="1" x14ac:dyDescent="0.25">
      <c r="A17" s="107">
        <v>12</v>
      </c>
      <c r="B17" s="59" t="s">
        <v>40</v>
      </c>
      <c r="C17" s="64">
        <v>1.096007</v>
      </c>
      <c r="D17" s="64">
        <v>2.8159300000000003</v>
      </c>
      <c r="E17" s="64">
        <v>2.1079729999999999</v>
      </c>
      <c r="F17" s="64">
        <v>1.054935</v>
      </c>
      <c r="G17" s="64">
        <v>1.8360340000000002</v>
      </c>
      <c r="H17" s="65">
        <v>74.042381758117827</v>
      </c>
      <c r="I17" s="59" t="s">
        <v>41</v>
      </c>
      <c r="J17" s="105">
        <v>12</v>
      </c>
    </row>
    <row r="18" spans="1:10" ht="39.75" customHeight="1" x14ac:dyDescent="0.25">
      <c r="A18" s="106">
        <v>13</v>
      </c>
      <c r="B18" s="58" t="s">
        <v>26</v>
      </c>
      <c r="C18" s="62">
        <v>0.65162700000000007</v>
      </c>
      <c r="D18" s="62">
        <v>0.04</v>
      </c>
      <c r="E18" s="62">
        <v>0.24108199999999999</v>
      </c>
      <c r="F18" s="62">
        <v>0.39807499999999996</v>
      </c>
      <c r="G18" s="62">
        <v>1.5717779999999999</v>
      </c>
      <c r="H18" s="63">
        <v>294.84469007096658</v>
      </c>
      <c r="I18" s="58" t="s">
        <v>27</v>
      </c>
      <c r="J18" s="104">
        <v>13</v>
      </c>
    </row>
    <row r="19" spans="1:10" ht="39.75" customHeight="1" x14ac:dyDescent="0.25">
      <c r="A19" s="107">
        <v>14</v>
      </c>
      <c r="B19" s="59" t="s">
        <v>30</v>
      </c>
      <c r="C19" s="64">
        <v>0.34926299999999999</v>
      </c>
      <c r="D19" s="64">
        <v>0.77598100000000003</v>
      </c>
      <c r="E19" s="64">
        <v>1.60419</v>
      </c>
      <c r="F19" s="64">
        <v>0.55541299999999993</v>
      </c>
      <c r="G19" s="64">
        <v>1.2351180000000002</v>
      </c>
      <c r="H19" s="65">
        <v>122.37830227236313</v>
      </c>
      <c r="I19" s="59" t="s">
        <v>139</v>
      </c>
      <c r="J19" s="105">
        <v>14</v>
      </c>
    </row>
    <row r="20" spans="1:10" ht="39.75" customHeight="1" x14ac:dyDescent="0.25">
      <c r="A20" s="106">
        <v>15</v>
      </c>
      <c r="B20" s="58" t="s">
        <v>36</v>
      </c>
      <c r="C20" s="62">
        <v>0.39620699999999998</v>
      </c>
      <c r="D20" s="62">
        <v>0</v>
      </c>
      <c r="E20" s="62">
        <v>2.75</v>
      </c>
      <c r="F20" s="62">
        <v>0.103279</v>
      </c>
      <c r="G20" s="62">
        <v>0.51337600000000005</v>
      </c>
      <c r="H20" s="63">
        <v>397.07685008569024</v>
      </c>
      <c r="I20" s="58" t="s">
        <v>37</v>
      </c>
      <c r="J20" s="104">
        <v>15</v>
      </c>
    </row>
    <row r="21" spans="1:10" ht="39.75" customHeight="1" x14ac:dyDescent="0.25">
      <c r="A21" s="107">
        <v>16</v>
      </c>
      <c r="B21" s="59" t="s">
        <v>7</v>
      </c>
      <c r="C21" s="64">
        <v>0.154395</v>
      </c>
      <c r="D21" s="64">
        <v>0.24</v>
      </c>
      <c r="E21" s="64">
        <v>0.24348999999999998</v>
      </c>
      <c r="F21" s="64">
        <v>0.22931499999999999</v>
      </c>
      <c r="G21" s="64">
        <v>0.26</v>
      </c>
      <c r="H21" s="65">
        <v>13.381156923882006</v>
      </c>
      <c r="I21" s="59" t="s">
        <v>148</v>
      </c>
      <c r="J21" s="105">
        <v>16</v>
      </c>
    </row>
    <row r="22" spans="1:10" ht="39.75" customHeight="1" x14ac:dyDescent="0.25">
      <c r="A22" s="106">
        <v>17</v>
      </c>
      <c r="B22" s="58" t="s">
        <v>8</v>
      </c>
      <c r="C22" s="62">
        <v>0</v>
      </c>
      <c r="D22" s="62">
        <v>0.12892200000000001</v>
      </c>
      <c r="E22" s="62">
        <v>2.3731179999999998</v>
      </c>
      <c r="F22" s="62">
        <v>1.106527</v>
      </c>
      <c r="G22" s="62">
        <v>0.08</v>
      </c>
      <c r="H22" s="63">
        <v>-92.770171898200402</v>
      </c>
      <c r="I22" s="58" t="s">
        <v>9</v>
      </c>
      <c r="J22" s="104">
        <v>17</v>
      </c>
    </row>
    <row r="23" spans="1:10" ht="39.75" customHeight="1" x14ac:dyDescent="0.25">
      <c r="A23" s="107">
        <v>18</v>
      </c>
      <c r="B23" s="59" t="s">
        <v>22</v>
      </c>
      <c r="C23" s="64">
        <v>0.35173599999999999</v>
      </c>
      <c r="D23" s="64">
        <v>0.15145999999999998</v>
      </c>
      <c r="E23" s="64">
        <v>0.68992900000000001</v>
      </c>
      <c r="F23" s="64">
        <v>0.120674</v>
      </c>
      <c r="G23" s="144">
        <v>0.04</v>
      </c>
      <c r="H23" s="65">
        <v>-66.852843197374739</v>
      </c>
      <c r="I23" s="59" t="s">
        <v>23</v>
      </c>
      <c r="J23" s="105">
        <v>18</v>
      </c>
    </row>
    <row r="24" spans="1:10" ht="39.75" customHeight="1" x14ac:dyDescent="0.25">
      <c r="A24" s="106">
        <v>19</v>
      </c>
      <c r="B24" s="58" t="s">
        <v>38</v>
      </c>
      <c r="C24" s="62">
        <v>0</v>
      </c>
      <c r="D24" s="62">
        <v>0</v>
      </c>
      <c r="E24" s="62">
        <v>0.111014</v>
      </c>
      <c r="F24" s="62">
        <v>6.5831000000000001E-2</v>
      </c>
      <c r="G24" s="187">
        <v>2.2898000000000002E-2</v>
      </c>
      <c r="H24" s="63">
        <v>-65.21699503273534</v>
      </c>
      <c r="I24" s="58" t="s">
        <v>39</v>
      </c>
      <c r="J24" s="104">
        <v>19</v>
      </c>
    </row>
    <row r="25" spans="1:10" ht="39.75" customHeight="1" x14ac:dyDescent="0.25">
      <c r="A25" s="107">
        <v>21</v>
      </c>
      <c r="B25" s="59" t="s">
        <v>28</v>
      </c>
      <c r="C25" s="64">
        <v>0</v>
      </c>
      <c r="D25" s="64">
        <v>0</v>
      </c>
      <c r="E25" s="64">
        <v>0</v>
      </c>
      <c r="F25" s="64">
        <v>0</v>
      </c>
      <c r="G25" s="188">
        <v>0</v>
      </c>
      <c r="H25" s="65" t="s">
        <v>174</v>
      </c>
      <c r="I25" s="59" t="s">
        <v>29</v>
      </c>
      <c r="J25" s="105">
        <v>21</v>
      </c>
    </row>
    <row r="26" spans="1:10" ht="39.75" customHeight="1" x14ac:dyDescent="0.25">
      <c r="A26" s="106">
        <v>22</v>
      </c>
      <c r="B26" s="58" t="s">
        <v>34</v>
      </c>
      <c r="C26" s="62">
        <v>0</v>
      </c>
      <c r="D26" s="62">
        <v>0</v>
      </c>
      <c r="E26" s="62">
        <v>0</v>
      </c>
      <c r="F26" s="62">
        <v>0</v>
      </c>
      <c r="G26" s="187">
        <v>0</v>
      </c>
      <c r="H26" s="63" t="s">
        <v>174</v>
      </c>
      <c r="I26" s="58" t="s">
        <v>35</v>
      </c>
      <c r="J26" s="104">
        <v>22</v>
      </c>
    </row>
    <row r="27" spans="1:10" ht="39.75" customHeight="1" x14ac:dyDescent="0.25">
      <c r="A27" s="107">
        <v>20</v>
      </c>
      <c r="B27" s="59" t="s">
        <v>44</v>
      </c>
      <c r="C27" s="64">
        <v>0</v>
      </c>
      <c r="D27" s="64">
        <v>1.26</v>
      </c>
      <c r="E27" s="64">
        <v>0</v>
      </c>
      <c r="F27" s="64">
        <v>8.0350000000000005E-3</v>
      </c>
      <c r="G27" s="188">
        <v>0</v>
      </c>
      <c r="H27" s="65">
        <v>-100</v>
      </c>
      <c r="I27" s="59" t="s">
        <v>45</v>
      </c>
      <c r="J27" s="105">
        <v>20</v>
      </c>
    </row>
    <row r="28" spans="1:10" ht="32.450000000000003" customHeight="1" x14ac:dyDescent="0.25">
      <c r="A28" s="264" t="s">
        <v>46</v>
      </c>
      <c r="B28" s="265"/>
      <c r="C28" s="116">
        <v>451.38490499999989</v>
      </c>
      <c r="D28" s="116">
        <v>516.77457399999992</v>
      </c>
      <c r="E28" s="116">
        <v>376.87932599999999</v>
      </c>
      <c r="F28" s="116">
        <v>473.45943500000004</v>
      </c>
      <c r="G28" s="163">
        <v>417.25161800000006</v>
      </c>
      <c r="H28" s="95">
        <v>-11.871728144988804</v>
      </c>
      <c r="I28" s="265" t="s">
        <v>47</v>
      </c>
      <c r="J28" s="266"/>
    </row>
    <row r="29" spans="1:10" ht="15" x14ac:dyDescent="0.25">
      <c r="A29" s="12" t="s">
        <v>100</v>
      </c>
      <c r="B29"/>
      <c r="C29"/>
      <c r="D29"/>
      <c r="E29"/>
      <c r="F29"/>
      <c r="G29"/>
      <c r="H29"/>
      <c r="I29"/>
      <c r="J29" s="11" t="s">
        <v>99</v>
      </c>
    </row>
  </sheetData>
  <mergeCells count="14">
    <mergeCell ref="L2:L3"/>
    <mergeCell ref="A2:J2"/>
    <mergeCell ref="A28:B28"/>
    <mergeCell ref="I28:J28"/>
    <mergeCell ref="A3:J3"/>
    <mergeCell ref="I4:I5"/>
    <mergeCell ref="J4:J5"/>
    <mergeCell ref="G4:G5"/>
    <mergeCell ref="F4:F5"/>
    <mergeCell ref="E4:E5"/>
    <mergeCell ref="D4:D5"/>
    <mergeCell ref="C4:C5"/>
    <mergeCell ref="B4:B5"/>
    <mergeCell ref="A4:A5"/>
  </mergeCells>
  <printOptions horizontalCentered="1" verticalCentered="1"/>
  <pageMargins left="0" right="0" top="0" bottom="0" header="0" footer="0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3">
    <tabColor rgb="FFC00000"/>
  </sheetPr>
  <dimension ref="A1:K615"/>
  <sheetViews>
    <sheetView showGridLines="0" topLeftCell="B1" zoomScaleNormal="100" workbookViewId="0">
      <selection activeCell="J1" sqref="J1:K1048576"/>
    </sheetView>
  </sheetViews>
  <sheetFormatPr defaultColWidth="9.140625" defaultRowHeight="15" x14ac:dyDescent="0.25"/>
  <cols>
    <col min="1" max="1" width="9.140625" style="45"/>
    <col min="2" max="2" width="20.42578125" style="45" customWidth="1"/>
    <col min="3" max="7" width="11" style="45" customWidth="1"/>
    <col min="8" max="8" width="27.42578125" style="45" customWidth="1"/>
    <col min="9" max="9" width="9.140625" style="45"/>
    <col min="11" max="11" width="20.5703125" customWidth="1"/>
    <col min="12" max="16384" width="9.140625" style="45"/>
  </cols>
  <sheetData>
    <row r="1" spans="2:11" ht="24.75" customHeight="1" x14ac:dyDescent="0.25">
      <c r="B1" s="286" t="s">
        <v>180</v>
      </c>
      <c r="C1" s="287"/>
      <c r="D1" s="287"/>
      <c r="E1" s="287"/>
      <c r="F1" s="287"/>
      <c r="G1" s="287"/>
      <c r="H1" s="288"/>
    </row>
    <row r="2" spans="2:11" ht="37.5" customHeight="1" x14ac:dyDescent="0.25">
      <c r="B2" s="289" t="s">
        <v>152</v>
      </c>
      <c r="C2" s="290"/>
      <c r="D2" s="290"/>
      <c r="E2" s="290"/>
      <c r="F2" s="290"/>
      <c r="G2" s="290"/>
      <c r="H2" s="291"/>
      <c r="J2" s="218"/>
      <c r="K2" s="340" t="s">
        <v>206</v>
      </c>
    </row>
    <row r="3" spans="2:11" ht="18.600000000000001" customHeight="1" x14ac:dyDescent="0.25">
      <c r="B3" s="201" t="s">
        <v>77</v>
      </c>
      <c r="C3" s="134">
        <v>2017</v>
      </c>
      <c r="D3" s="134">
        <v>2018</v>
      </c>
      <c r="E3" s="134">
        <v>2019</v>
      </c>
      <c r="F3" s="134">
        <v>2020</v>
      </c>
      <c r="G3" s="134">
        <v>2021</v>
      </c>
      <c r="H3" s="202" t="s">
        <v>78</v>
      </c>
      <c r="J3" s="218"/>
      <c r="K3" s="340" t="s">
        <v>207</v>
      </c>
    </row>
    <row r="4" spans="2:11" s="66" customFormat="1" ht="21" customHeight="1" x14ac:dyDescent="0.25">
      <c r="B4" s="274" t="s">
        <v>127</v>
      </c>
      <c r="C4" s="275"/>
      <c r="D4" s="275"/>
      <c r="E4" s="275"/>
      <c r="F4" s="275"/>
      <c r="G4" s="275"/>
      <c r="H4" s="276"/>
      <c r="J4" s="341"/>
      <c r="K4" s="341"/>
    </row>
    <row r="5" spans="2:11" ht="15.6" customHeight="1" x14ac:dyDescent="0.25">
      <c r="B5" s="189" t="s">
        <v>150</v>
      </c>
      <c r="C5" s="190">
        <v>158.83368288499997</v>
      </c>
      <c r="D5" s="190">
        <v>156.63788530800002</v>
      </c>
      <c r="E5" s="190">
        <v>159.27454166700002</v>
      </c>
      <c r="F5" s="190">
        <v>167.42653224800003</v>
      </c>
      <c r="G5" s="190">
        <v>168.89692896500003</v>
      </c>
      <c r="H5" s="191" t="s">
        <v>149</v>
      </c>
    </row>
    <row r="6" spans="2:11" ht="15.6" customHeight="1" x14ac:dyDescent="0.25">
      <c r="B6" s="192" t="s">
        <v>151</v>
      </c>
      <c r="C6" s="193">
        <v>61.527965488999996</v>
      </c>
      <c r="D6" s="193">
        <v>62.595155517000009</v>
      </c>
      <c r="E6" s="193">
        <v>58.904033199999994</v>
      </c>
      <c r="F6" s="193">
        <v>53.479700308000005</v>
      </c>
      <c r="G6" s="193">
        <v>50.041165225</v>
      </c>
      <c r="H6" s="194" t="s">
        <v>79</v>
      </c>
    </row>
    <row r="7" spans="2:11" ht="15.6" customHeight="1" x14ac:dyDescent="0.25">
      <c r="B7" s="195" t="s">
        <v>48</v>
      </c>
      <c r="C7" s="196">
        <v>220.36164837399997</v>
      </c>
      <c r="D7" s="196">
        <v>219.23304082500005</v>
      </c>
      <c r="E7" s="196">
        <v>218.17857486700001</v>
      </c>
      <c r="F7" s="196">
        <v>220.90623255600002</v>
      </c>
      <c r="G7" s="196">
        <v>218.93809419000002</v>
      </c>
      <c r="H7" s="197" t="s">
        <v>68</v>
      </c>
    </row>
    <row r="8" spans="2:11" s="66" customFormat="1" ht="21" customHeight="1" x14ac:dyDescent="0.25">
      <c r="B8" s="274" t="s">
        <v>104</v>
      </c>
      <c r="C8" s="275"/>
      <c r="D8" s="275"/>
      <c r="E8" s="275"/>
      <c r="F8" s="275"/>
      <c r="G8" s="275"/>
      <c r="H8" s="276"/>
      <c r="J8"/>
      <c r="K8"/>
    </row>
    <row r="9" spans="2:11" ht="15" customHeight="1" x14ac:dyDescent="0.25">
      <c r="B9" s="189" t="s">
        <v>150</v>
      </c>
      <c r="C9" s="190">
        <v>64.794456107999991</v>
      </c>
      <c r="D9" s="190">
        <v>64.16534535000001</v>
      </c>
      <c r="E9" s="190">
        <v>66.530612395999995</v>
      </c>
      <c r="F9" s="190">
        <v>61.805792830000001</v>
      </c>
      <c r="G9" s="190">
        <v>63.022991902000001</v>
      </c>
      <c r="H9" s="191" t="s">
        <v>149</v>
      </c>
    </row>
    <row r="10" spans="2:11" ht="15" customHeight="1" x14ac:dyDescent="0.25">
      <c r="B10" s="192" t="s">
        <v>151</v>
      </c>
      <c r="C10" s="193">
        <v>49.042571087999995</v>
      </c>
      <c r="D10" s="193">
        <v>48.779335839000005</v>
      </c>
      <c r="E10" s="193">
        <v>47.232464704999998</v>
      </c>
      <c r="F10" s="193">
        <v>38.937813128000009</v>
      </c>
      <c r="G10" s="193">
        <v>37.617387554999993</v>
      </c>
      <c r="H10" s="194" t="s">
        <v>79</v>
      </c>
    </row>
    <row r="11" spans="2:11" ht="15" customHeight="1" x14ac:dyDescent="0.25">
      <c r="B11" s="198" t="s">
        <v>48</v>
      </c>
      <c r="C11" s="199">
        <v>113.83702719599998</v>
      </c>
      <c r="D11" s="199">
        <v>112.94468118900002</v>
      </c>
      <c r="E11" s="199">
        <v>113.76307710099999</v>
      </c>
      <c r="F11" s="199">
        <v>100.74360595800002</v>
      </c>
      <c r="G11" s="199">
        <v>100.64037945699999</v>
      </c>
      <c r="H11" s="200" t="s">
        <v>68</v>
      </c>
    </row>
    <row r="12" spans="2:11" s="66" customFormat="1" ht="21" customHeight="1" x14ac:dyDescent="0.25">
      <c r="B12" s="274" t="s">
        <v>105</v>
      </c>
      <c r="C12" s="275"/>
      <c r="D12" s="275"/>
      <c r="E12" s="275"/>
      <c r="F12" s="275"/>
      <c r="G12" s="275"/>
      <c r="H12" s="276"/>
      <c r="J12"/>
      <c r="K12"/>
    </row>
    <row r="13" spans="2:11" ht="18" customHeight="1" x14ac:dyDescent="0.25">
      <c r="B13" s="189" t="s">
        <v>150</v>
      </c>
      <c r="C13" s="190">
        <v>533.20940500000006</v>
      </c>
      <c r="D13" s="190">
        <v>446.48858700000005</v>
      </c>
      <c r="E13" s="190">
        <v>217.400486</v>
      </c>
      <c r="F13" s="190">
        <v>478.19194199999998</v>
      </c>
      <c r="G13" s="190">
        <v>296.27378999999996</v>
      </c>
      <c r="H13" s="191" t="s">
        <v>149</v>
      </c>
    </row>
    <row r="14" spans="2:11" ht="18" customHeight="1" x14ac:dyDescent="0.25">
      <c r="B14" s="192" t="s">
        <v>151</v>
      </c>
      <c r="C14" s="193">
        <v>87.337261999999996</v>
      </c>
      <c r="D14" s="193">
        <v>58.108407000000014</v>
      </c>
      <c r="E14" s="193">
        <v>58.42606</v>
      </c>
      <c r="F14" s="193">
        <v>163.80722500000002</v>
      </c>
      <c r="G14" s="193">
        <v>60.80542299999999</v>
      </c>
      <c r="H14" s="194" t="s">
        <v>79</v>
      </c>
    </row>
    <row r="15" spans="2:11" ht="18" customHeight="1" x14ac:dyDescent="0.25">
      <c r="B15" s="198" t="s">
        <v>48</v>
      </c>
      <c r="C15" s="199">
        <v>620.54666700000007</v>
      </c>
      <c r="D15" s="199">
        <v>504.59699400000005</v>
      </c>
      <c r="E15" s="199">
        <v>275.82654600000001</v>
      </c>
      <c r="F15" s="199">
        <v>641.99916699999994</v>
      </c>
      <c r="G15" s="199">
        <v>357.07921299999998</v>
      </c>
      <c r="H15" s="200" t="s">
        <v>68</v>
      </c>
    </row>
    <row r="16" spans="2:11" ht="21" customHeight="1" x14ac:dyDescent="0.25">
      <c r="B16" s="274" t="s">
        <v>106</v>
      </c>
      <c r="C16" s="275"/>
      <c r="D16" s="275"/>
      <c r="E16" s="275"/>
      <c r="F16" s="275"/>
      <c r="G16" s="275"/>
      <c r="H16" s="276"/>
    </row>
    <row r="17" spans="1:8" ht="18.600000000000001" customHeight="1" x14ac:dyDescent="0.25">
      <c r="B17" s="189" t="s">
        <v>150</v>
      </c>
      <c r="C17" s="190">
        <v>440.36227199999996</v>
      </c>
      <c r="D17" s="190">
        <v>512.45851199999993</v>
      </c>
      <c r="E17" s="190">
        <v>359.68831199999994</v>
      </c>
      <c r="F17" s="190">
        <v>415.16685699999999</v>
      </c>
      <c r="G17" s="190">
        <v>392.0336630000001</v>
      </c>
      <c r="H17" s="191" t="s">
        <v>149</v>
      </c>
    </row>
    <row r="18" spans="1:8" ht="18.600000000000001" customHeight="1" x14ac:dyDescent="0.25">
      <c r="B18" s="192" t="s">
        <v>151</v>
      </c>
      <c r="C18" s="193">
        <v>11.022632999999999</v>
      </c>
      <c r="D18" s="193">
        <v>5.5760620000000003</v>
      </c>
      <c r="E18" s="193">
        <v>17.191013999999999</v>
      </c>
      <c r="F18" s="193">
        <v>58.300612999999991</v>
      </c>
      <c r="G18" s="193">
        <v>25.217954999999996</v>
      </c>
      <c r="H18" s="194" t="s">
        <v>79</v>
      </c>
    </row>
    <row r="19" spans="1:8" ht="18.600000000000001" customHeight="1" x14ac:dyDescent="0.25">
      <c r="B19" s="195" t="s">
        <v>48</v>
      </c>
      <c r="C19" s="196">
        <v>451.38490499999995</v>
      </c>
      <c r="D19" s="196">
        <v>518.03457399999991</v>
      </c>
      <c r="E19" s="196">
        <v>376.87932599999993</v>
      </c>
      <c r="F19" s="196">
        <v>473.46746999999999</v>
      </c>
      <c r="G19" s="196">
        <v>417.25161800000012</v>
      </c>
      <c r="H19" s="197" t="s">
        <v>68</v>
      </c>
    </row>
    <row r="20" spans="1:8" x14ac:dyDescent="0.25">
      <c r="B20" s="46" t="s">
        <v>75</v>
      </c>
      <c r="G20" s="51"/>
      <c r="H20" s="47" t="s">
        <v>76</v>
      </c>
    </row>
    <row r="21" spans="1:8" x14ac:dyDescent="0.25">
      <c r="A21" s="67"/>
      <c r="B21" s="67"/>
      <c r="C21" s="67"/>
      <c r="D21" s="67"/>
      <c r="E21" s="67"/>
      <c r="F21" s="67"/>
      <c r="G21" s="67"/>
      <c r="H21" s="67"/>
    </row>
    <row r="22" spans="1:8" x14ac:dyDescent="0.25">
      <c r="A22" s="67"/>
      <c r="B22" s="67"/>
      <c r="C22" s="67"/>
      <c r="D22" s="67"/>
      <c r="E22" s="67"/>
      <c r="F22" s="67"/>
      <c r="G22" s="67"/>
      <c r="H22" s="67"/>
    </row>
    <row r="23" spans="1:8" x14ac:dyDescent="0.25">
      <c r="A23" s="67"/>
      <c r="B23" s="67"/>
      <c r="C23" s="67"/>
      <c r="D23" s="67"/>
      <c r="E23" s="67"/>
      <c r="F23" s="67"/>
      <c r="G23" s="67"/>
      <c r="H23" s="67"/>
    </row>
    <row r="24" spans="1:8" x14ac:dyDescent="0.25">
      <c r="A24" s="67"/>
      <c r="B24" s="67"/>
      <c r="C24" s="67"/>
      <c r="D24" s="67"/>
      <c r="E24" s="67"/>
      <c r="F24" s="67"/>
      <c r="G24" s="67"/>
      <c r="H24" s="67"/>
    </row>
    <row r="25" spans="1:8" x14ac:dyDescent="0.25">
      <c r="A25" s="67"/>
      <c r="B25" s="67"/>
      <c r="C25" s="67"/>
      <c r="D25" s="67"/>
      <c r="E25" s="67"/>
      <c r="F25" s="67"/>
      <c r="G25" s="67"/>
      <c r="H25" s="67"/>
    </row>
    <row r="26" spans="1:8" x14ac:dyDescent="0.25">
      <c r="A26" s="67"/>
      <c r="B26" s="67"/>
      <c r="C26" s="67"/>
      <c r="D26" s="67"/>
      <c r="E26" s="67"/>
      <c r="F26" s="67"/>
      <c r="G26" s="67"/>
      <c r="H26" s="67"/>
    </row>
    <row r="27" spans="1:8" x14ac:dyDescent="0.25">
      <c r="A27" s="67"/>
      <c r="B27" s="67"/>
      <c r="C27" s="67"/>
      <c r="D27" s="67"/>
      <c r="E27" s="67"/>
      <c r="F27" s="67"/>
      <c r="G27" s="67"/>
      <c r="H27" s="67"/>
    </row>
    <row r="28" spans="1:8" x14ac:dyDescent="0.25">
      <c r="A28" s="67"/>
      <c r="B28" s="67"/>
      <c r="C28" s="67"/>
      <c r="D28" s="67"/>
      <c r="E28" s="67"/>
      <c r="F28" s="67"/>
      <c r="G28" s="67"/>
      <c r="H28" s="67"/>
    </row>
    <row r="29" spans="1:8" x14ac:dyDescent="0.25">
      <c r="A29" s="67"/>
      <c r="B29" s="67"/>
      <c r="C29" s="67"/>
      <c r="D29" s="67"/>
      <c r="E29" s="67"/>
      <c r="F29" s="67"/>
      <c r="G29" s="67"/>
      <c r="H29" s="67"/>
    </row>
    <row r="30" spans="1:8" x14ac:dyDescent="0.25">
      <c r="A30" s="67"/>
      <c r="B30" s="67"/>
      <c r="C30" s="67"/>
      <c r="D30" s="67"/>
      <c r="E30" s="67"/>
      <c r="F30" s="67"/>
      <c r="G30" s="67"/>
      <c r="H30" s="67"/>
    </row>
    <row r="31" spans="1:8" x14ac:dyDescent="0.25">
      <c r="A31" s="67"/>
      <c r="B31" s="67"/>
      <c r="C31" s="67"/>
      <c r="D31" s="67"/>
      <c r="E31" s="67"/>
      <c r="F31" s="67"/>
      <c r="G31" s="67"/>
      <c r="H31" s="67"/>
    </row>
    <row r="32" spans="1:8" x14ac:dyDescent="0.25">
      <c r="A32" s="67"/>
      <c r="B32" s="67"/>
      <c r="C32" s="67"/>
      <c r="D32" s="67"/>
      <c r="E32" s="67"/>
      <c r="F32" s="67"/>
      <c r="G32" s="67"/>
      <c r="H32" s="67"/>
    </row>
    <row r="33" spans="1:8" x14ac:dyDescent="0.25">
      <c r="A33" s="67"/>
      <c r="B33" s="67"/>
      <c r="C33" s="67"/>
      <c r="D33" s="67"/>
      <c r="E33" s="67"/>
      <c r="F33" s="67"/>
      <c r="G33" s="67"/>
      <c r="H33" s="67"/>
    </row>
    <row r="34" spans="1:8" x14ac:dyDescent="0.25">
      <c r="A34" s="67"/>
      <c r="B34" s="67"/>
      <c r="C34" s="67"/>
      <c r="D34" s="67"/>
      <c r="E34" s="67"/>
      <c r="F34" s="67"/>
      <c r="G34" s="67"/>
      <c r="H34" s="67"/>
    </row>
    <row r="35" spans="1:8" x14ac:dyDescent="0.25">
      <c r="A35" s="67"/>
      <c r="B35" s="67"/>
      <c r="C35" s="67"/>
      <c r="D35" s="67"/>
      <c r="E35" s="67"/>
      <c r="F35" s="67"/>
      <c r="G35" s="67"/>
      <c r="H35" s="67"/>
    </row>
    <row r="36" spans="1:8" x14ac:dyDescent="0.25">
      <c r="A36" s="67"/>
      <c r="B36" s="67"/>
      <c r="C36" s="67"/>
      <c r="D36" s="67"/>
      <c r="E36" s="67"/>
      <c r="F36" s="67"/>
      <c r="G36" s="67"/>
      <c r="H36" s="67"/>
    </row>
    <row r="37" spans="1:8" x14ac:dyDescent="0.25">
      <c r="A37" s="67"/>
      <c r="B37" s="67"/>
      <c r="C37" s="67"/>
      <c r="D37" s="67"/>
      <c r="E37" s="67"/>
      <c r="F37" s="67"/>
      <c r="G37" s="67"/>
      <c r="H37" s="67"/>
    </row>
    <row r="38" spans="1:8" x14ac:dyDescent="0.25">
      <c r="A38" s="67"/>
      <c r="B38" s="67"/>
      <c r="C38" s="67"/>
      <c r="D38" s="67"/>
      <c r="E38" s="67"/>
      <c r="F38" s="67"/>
      <c r="G38" s="67"/>
      <c r="H38" s="67"/>
    </row>
    <row r="39" spans="1:8" x14ac:dyDescent="0.25">
      <c r="A39" s="67"/>
      <c r="B39" s="67"/>
      <c r="C39" s="67"/>
      <c r="D39" s="67"/>
      <c r="E39" s="67"/>
      <c r="F39" s="67"/>
      <c r="G39" s="67"/>
      <c r="H39" s="67"/>
    </row>
    <row r="40" spans="1:8" x14ac:dyDescent="0.25">
      <c r="A40" s="67"/>
      <c r="B40" s="67"/>
      <c r="C40" s="67"/>
      <c r="D40" s="67"/>
      <c r="E40" s="67"/>
      <c r="F40" s="67"/>
      <c r="G40" s="67"/>
      <c r="H40" s="67"/>
    </row>
    <row r="41" spans="1:8" x14ac:dyDescent="0.25">
      <c r="A41" s="67"/>
      <c r="B41" s="67"/>
      <c r="C41" s="67"/>
      <c r="D41" s="67"/>
      <c r="E41" s="67"/>
      <c r="F41" s="67"/>
      <c r="G41" s="67"/>
      <c r="H41" s="67"/>
    </row>
    <row r="42" spans="1:8" x14ac:dyDescent="0.25">
      <c r="A42" s="67"/>
      <c r="B42" s="67"/>
      <c r="C42" s="67"/>
      <c r="D42" s="67"/>
      <c r="E42" s="67"/>
      <c r="F42" s="67"/>
      <c r="G42" s="67"/>
      <c r="H42" s="67"/>
    </row>
    <row r="43" spans="1:8" x14ac:dyDescent="0.25">
      <c r="A43" s="67"/>
      <c r="B43" s="67"/>
      <c r="C43" s="67"/>
      <c r="D43" s="67"/>
      <c r="E43" s="67"/>
      <c r="F43" s="67"/>
      <c r="G43" s="67"/>
      <c r="H43" s="67"/>
    </row>
    <row r="44" spans="1:8" x14ac:dyDescent="0.25">
      <c r="A44" s="67"/>
      <c r="B44" s="67"/>
      <c r="C44" s="67"/>
      <c r="D44" s="67"/>
      <c r="E44" s="67"/>
      <c r="F44" s="67"/>
      <c r="G44" s="67"/>
      <c r="H44" s="67"/>
    </row>
    <row r="45" spans="1:8" x14ac:dyDescent="0.25">
      <c r="A45" s="67"/>
      <c r="B45" s="67"/>
      <c r="C45" s="67"/>
      <c r="D45" s="67"/>
      <c r="E45" s="67"/>
      <c r="F45" s="67"/>
      <c r="G45" s="67"/>
      <c r="H45" s="67"/>
    </row>
    <row r="46" spans="1:8" x14ac:dyDescent="0.25">
      <c r="A46" s="67"/>
      <c r="B46" s="67"/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  <row r="49" spans="1:8" x14ac:dyDescent="0.25">
      <c r="A49" s="67"/>
      <c r="B49" s="67"/>
      <c r="C49" s="67"/>
      <c r="D49" s="67"/>
      <c r="E49" s="67"/>
      <c r="F49" s="67"/>
      <c r="G49" s="67"/>
      <c r="H49" s="67"/>
    </row>
    <row r="50" spans="1:8" x14ac:dyDescent="0.25">
      <c r="A50" s="67"/>
      <c r="B50" s="67"/>
      <c r="C50" s="67"/>
      <c r="D50" s="67"/>
      <c r="E50" s="67"/>
      <c r="F50" s="67"/>
      <c r="G50" s="67"/>
      <c r="H50" s="67"/>
    </row>
    <row r="51" spans="1:8" x14ac:dyDescent="0.25">
      <c r="A51" s="67"/>
      <c r="B51" s="67"/>
      <c r="C51" s="67"/>
      <c r="D51" s="67"/>
      <c r="E51" s="67"/>
      <c r="F51" s="67"/>
      <c r="G51" s="67"/>
      <c r="H51" s="67"/>
    </row>
    <row r="52" spans="1:8" x14ac:dyDescent="0.25">
      <c r="A52" s="67"/>
      <c r="B52" s="67"/>
      <c r="C52" s="67"/>
      <c r="D52" s="67"/>
      <c r="E52" s="67"/>
      <c r="F52" s="67"/>
      <c r="G52" s="67"/>
      <c r="H52" s="67"/>
    </row>
    <row r="53" spans="1:8" x14ac:dyDescent="0.25">
      <c r="A53" s="67"/>
      <c r="B53" s="67"/>
      <c r="C53" s="67"/>
      <c r="D53" s="67"/>
      <c r="E53" s="67"/>
      <c r="F53" s="67"/>
      <c r="G53" s="67"/>
      <c r="H53" s="67"/>
    </row>
    <row r="54" spans="1:8" x14ac:dyDescent="0.25">
      <c r="A54" s="67"/>
      <c r="B54" s="67"/>
      <c r="C54" s="67"/>
      <c r="D54" s="67"/>
      <c r="E54" s="67"/>
      <c r="F54" s="67"/>
      <c r="G54" s="67"/>
      <c r="H54" s="67"/>
    </row>
    <row r="55" spans="1:8" x14ac:dyDescent="0.25">
      <c r="A55" s="67"/>
      <c r="B55" s="67"/>
      <c r="C55" s="67"/>
      <c r="D55" s="67"/>
      <c r="E55" s="67"/>
      <c r="F55" s="67"/>
      <c r="G55" s="67"/>
      <c r="H55" s="67"/>
    </row>
    <row r="56" spans="1:8" x14ac:dyDescent="0.25">
      <c r="A56" s="67"/>
      <c r="B56" s="67"/>
      <c r="C56" s="67"/>
      <c r="D56" s="67"/>
      <c r="E56" s="67"/>
      <c r="F56" s="67"/>
      <c r="G56" s="67"/>
      <c r="H56" s="67"/>
    </row>
    <row r="57" spans="1:8" x14ac:dyDescent="0.25">
      <c r="A57" s="67"/>
      <c r="B57" s="67"/>
      <c r="C57" s="67"/>
      <c r="D57" s="67"/>
      <c r="E57" s="67"/>
      <c r="F57" s="67"/>
      <c r="G57" s="67"/>
      <c r="H57" s="67"/>
    </row>
    <row r="58" spans="1:8" x14ac:dyDescent="0.25">
      <c r="A58" s="67"/>
      <c r="B58" s="67"/>
      <c r="C58" s="67"/>
      <c r="D58" s="67"/>
      <c r="E58" s="67"/>
      <c r="F58" s="67"/>
      <c r="G58" s="67"/>
      <c r="H58" s="67"/>
    </row>
    <row r="59" spans="1:8" x14ac:dyDescent="0.25">
      <c r="A59" s="67"/>
      <c r="B59" s="67"/>
      <c r="C59" s="67"/>
      <c r="D59" s="67"/>
      <c r="E59" s="67"/>
      <c r="F59" s="67"/>
      <c r="G59" s="67"/>
      <c r="H59" s="67"/>
    </row>
    <row r="60" spans="1:8" x14ac:dyDescent="0.25">
      <c r="A60" s="67"/>
      <c r="B60" s="67"/>
      <c r="C60" s="67"/>
      <c r="D60" s="67"/>
      <c r="E60" s="67"/>
      <c r="F60" s="67"/>
      <c r="G60" s="67"/>
      <c r="H60" s="67"/>
    </row>
    <row r="61" spans="1:8" x14ac:dyDescent="0.25">
      <c r="A61" s="67"/>
      <c r="B61" s="67"/>
      <c r="C61" s="67"/>
      <c r="D61" s="67"/>
      <c r="E61" s="67"/>
      <c r="F61" s="67"/>
      <c r="G61" s="67"/>
      <c r="H61" s="67"/>
    </row>
    <row r="62" spans="1:8" x14ac:dyDescent="0.25">
      <c r="A62" s="67"/>
      <c r="B62" s="67"/>
      <c r="C62" s="67"/>
      <c r="D62" s="67"/>
      <c r="E62" s="67"/>
      <c r="F62" s="67"/>
      <c r="G62" s="67"/>
      <c r="H62" s="67"/>
    </row>
    <row r="63" spans="1:8" x14ac:dyDescent="0.25">
      <c r="A63" s="67"/>
      <c r="B63" s="67"/>
      <c r="C63" s="67"/>
      <c r="D63" s="67"/>
      <c r="E63" s="67"/>
      <c r="F63" s="67"/>
      <c r="G63" s="67"/>
      <c r="H63" s="67"/>
    </row>
    <row r="64" spans="1:8" x14ac:dyDescent="0.25">
      <c r="A64" s="67"/>
      <c r="B64" s="67"/>
      <c r="C64" s="67"/>
      <c r="D64" s="67"/>
      <c r="E64" s="67"/>
      <c r="F64" s="67"/>
      <c r="G64" s="67"/>
      <c r="H64" s="67"/>
    </row>
    <row r="65" spans="1:8" x14ac:dyDescent="0.25">
      <c r="A65" s="67"/>
      <c r="B65" s="67"/>
      <c r="C65" s="67"/>
      <c r="D65" s="67"/>
      <c r="E65" s="67"/>
      <c r="F65" s="67"/>
      <c r="G65" s="67"/>
      <c r="H65" s="67"/>
    </row>
    <row r="66" spans="1:8" x14ac:dyDescent="0.25">
      <c r="A66" s="67"/>
      <c r="B66" s="67"/>
      <c r="C66" s="67"/>
      <c r="D66" s="67"/>
      <c r="E66" s="67"/>
      <c r="F66" s="67"/>
      <c r="G66" s="67"/>
      <c r="H66" s="67"/>
    </row>
    <row r="67" spans="1:8" x14ac:dyDescent="0.25">
      <c r="A67" s="67"/>
      <c r="B67" s="67"/>
      <c r="C67" s="67"/>
      <c r="D67" s="67"/>
      <c r="E67" s="67"/>
      <c r="F67" s="67"/>
      <c r="G67" s="67"/>
      <c r="H67" s="67"/>
    </row>
    <row r="68" spans="1:8" x14ac:dyDescent="0.25">
      <c r="A68" s="67"/>
      <c r="B68" s="67"/>
      <c r="C68" s="67"/>
      <c r="D68" s="67"/>
      <c r="E68" s="67"/>
      <c r="F68" s="67"/>
      <c r="G68" s="67"/>
      <c r="H68" s="67"/>
    </row>
    <row r="69" spans="1:8" x14ac:dyDescent="0.25">
      <c r="A69" s="67"/>
      <c r="B69" s="67"/>
      <c r="C69" s="67"/>
      <c r="D69" s="67"/>
      <c r="E69" s="67"/>
      <c r="F69" s="67"/>
      <c r="G69" s="67"/>
      <c r="H69" s="67"/>
    </row>
    <row r="70" spans="1:8" x14ac:dyDescent="0.25">
      <c r="A70" s="67"/>
      <c r="B70" s="67"/>
      <c r="C70" s="67"/>
      <c r="D70" s="67"/>
      <c r="E70" s="67"/>
      <c r="F70" s="67"/>
      <c r="G70" s="67"/>
      <c r="H70" s="67"/>
    </row>
    <row r="71" spans="1:8" x14ac:dyDescent="0.25">
      <c r="A71" s="67"/>
      <c r="B71" s="67"/>
      <c r="C71" s="67"/>
      <c r="D71" s="67"/>
      <c r="E71" s="67"/>
      <c r="F71" s="67"/>
      <c r="G71" s="67"/>
      <c r="H71" s="67"/>
    </row>
    <row r="72" spans="1:8" x14ac:dyDescent="0.25">
      <c r="A72" s="67"/>
      <c r="B72" s="67"/>
      <c r="C72" s="67"/>
      <c r="D72" s="67"/>
      <c r="E72" s="67"/>
      <c r="F72" s="67"/>
      <c r="G72" s="67"/>
      <c r="H72" s="67"/>
    </row>
    <row r="73" spans="1:8" x14ac:dyDescent="0.25">
      <c r="A73" s="67"/>
      <c r="B73" s="67"/>
      <c r="C73" s="67"/>
      <c r="D73" s="67"/>
      <c r="E73" s="67"/>
      <c r="F73" s="67"/>
      <c r="G73" s="67"/>
      <c r="H73" s="67"/>
    </row>
    <row r="74" spans="1:8" x14ac:dyDescent="0.25">
      <c r="A74" s="67"/>
      <c r="B74" s="67"/>
      <c r="C74" s="67"/>
      <c r="D74" s="67"/>
      <c r="E74" s="67"/>
      <c r="F74" s="67"/>
      <c r="G74" s="67"/>
      <c r="H74" s="67"/>
    </row>
    <row r="75" spans="1:8" x14ac:dyDescent="0.25">
      <c r="A75" s="67"/>
      <c r="B75" s="67"/>
      <c r="C75" s="67"/>
      <c r="D75" s="67"/>
      <c r="E75" s="67"/>
      <c r="F75" s="67"/>
      <c r="G75" s="67"/>
      <c r="H75" s="67"/>
    </row>
    <row r="76" spans="1:8" x14ac:dyDescent="0.25">
      <c r="A76" s="67"/>
      <c r="B76" s="67"/>
      <c r="C76" s="67"/>
      <c r="D76" s="67"/>
      <c r="E76" s="67"/>
      <c r="F76" s="67"/>
      <c r="G76" s="67"/>
      <c r="H76" s="67"/>
    </row>
    <row r="77" spans="1:8" x14ac:dyDescent="0.25">
      <c r="A77" s="67"/>
      <c r="B77" s="67"/>
      <c r="C77" s="67"/>
      <c r="D77" s="67"/>
      <c r="E77" s="67"/>
      <c r="F77" s="67"/>
      <c r="G77" s="67"/>
      <c r="H77" s="67"/>
    </row>
    <row r="78" spans="1:8" x14ac:dyDescent="0.25">
      <c r="A78" s="67"/>
      <c r="B78" s="67"/>
      <c r="C78" s="67"/>
      <c r="D78" s="67"/>
      <c r="E78" s="67"/>
      <c r="F78" s="67"/>
      <c r="G78" s="67"/>
      <c r="H78" s="67"/>
    </row>
    <row r="79" spans="1:8" x14ac:dyDescent="0.25">
      <c r="A79" s="67"/>
      <c r="B79" s="67"/>
      <c r="C79" s="67"/>
      <c r="D79" s="67"/>
      <c r="E79" s="67"/>
      <c r="F79" s="67"/>
      <c r="G79" s="67"/>
      <c r="H79" s="67"/>
    </row>
    <row r="80" spans="1:8" x14ac:dyDescent="0.25">
      <c r="A80" s="67"/>
      <c r="B80" s="67"/>
      <c r="C80" s="67"/>
      <c r="D80" s="67"/>
      <c r="E80" s="67"/>
      <c r="F80" s="67"/>
      <c r="G80" s="67"/>
      <c r="H80" s="67"/>
    </row>
    <row r="81" spans="1:8" x14ac:dyDescent="0.25">
      <c r="A81" s="67"/>
      <c r="B81" s="67"/>
      <c r="C81" s="67"/>
      <c r="D81" s="67"/>
      <c r="E81" s="67"/>
      <c r="F81" s="67"/>
      <c r="G81" s="67"/>
      <c r="H81" s="67"/>
    </row>
    <row r="82" spans="1:8" x14ac:dyDescent="0.25">
      <c r="A82" s="67"/>
      <c r="B82" s="67"/>
      <c r="C82" s="67"/>
      <c r="D82" s="67"/>
      <c r="E82" s="67"/>
      <c r="F82" s="67"/>
      <c r="G82" s="67"/>
      <c r="H82" s="67"/>
    </row>
    <row r="83" spans="1:8" x14ac:dyDescent="0.25">
      <c r="A83" s="67"/>
      <c r="B83" s="67"/>
      <c r="C83" s="67"/>
      <c r="D83" s="67"/>
      <c r="E83" s="67"/>
      <c r="F83" s="67"/>
      <c r="G83" s="67"/>
      <c r="H83" s="67"/>
    </row>
    <row r="84" spans="1:8" x14ac:dyDescent="0.25">
      <c r="A84" s="67"/>
      <c r="B84" s="67"/>
      <c r="C84" s="67"/>
      <c r="D84" s="67"/>
      <c r="E84" s="67"/>
      <c r="F84" s="67"/>
      <c r="G84" s="67"/>
      <c r="H84" s="67"/>
    </row>
    <row r="85" spans="1:8" x14ac:dyDescent="0.25">
      <c r="A85" s="67"/>
      <c r="B85" s="67"/>
      <c r="C85" s="67"/>
      <c r="D85" s="67"/>
      <c r="E85" s="67"/>
      <c r="F85" s="67"/>
      <c r="G85" s="67"/>
      <c r="H85" s="67"/>
    </row>
    <row r="86" spans="1:8" x14ac:dyDescent="0.25">
      <c r="A86" s="67"/>
      <c r="B86" s="67"/>
      <c r="C86" s="67"/>
      <c r="D86" s="67"/>
      <c r="E86" s="67"/>
      <c r="F86" s="67"/>
      <c r="G86" s="67"/>
      <c r="H86" s="67"/>
    </row>
    <row r="87" spans="1:8" x14ac:dyDescent="0.25">
      <c r="A87" s="67"/>
      <c r="B87" s="67"/>
      <c r="C87" s="67"/>
      <c r="D87" s="67"/>
      <c r="E87" s="67"/>
      <c r="F87" s="67"/>
      <c r="G87" s="67"/>
      <c r="H87" s="67"/>
    </row>
    <row r="88" spans="1:8" x14ac:dyDescent="0.25">
      <c r="A88" s="67"/>
      <c r="B88" s="67"/>
      <c r="C88" s="67"/>
      <c r="D88" s="67"/>
      <c r="E88" s="67"/>
      <c r="F88" s="67"/>
      <c r="G88" s="67"/>
      <c r="H88" s="67"/>
    </row>
    <row r="89" spans="1:8" x14ac:dyDescent="0.25">
      <c r="A89" s="67"/>
      <c r="B89" s="67"/>
      <c r="C89" s="67"/>
      <c r="D89" s="67"/>
      <c r="E89" s="67"/>
      <c r="F89" s="67"/>
      <c r="G89" s="67"/>
      <c r="H89" s="67"/>
    </row>
    <row r="90" spans="1:8" x14ac:dyDescent="0.25">
      <c r="A90" s="67"/>
      <c r="B90" s="67"/>
      <c r="C90" s="67"/>
      <c r="D90" s="67"/>
      <c r="E90" s="67"/>
      <c r="F90" s="67"/>
      <c r="G90" s="67"/>
      <c r="H90" s="67"/>
    </row>
    <row r="91" spans="1:8" x14ac:dyDescent="0.25">
      <c r="A91" s="67"/>
      <c r="B91" s="67"/>
      <c r="C91" s="67"/>
      <c r="D91" s="67"/>
      <c r="E91" s="67"/>
      <c r="F91" s="67"/>
      <c r="G91" s="67"/>
      <c r="H91" s="67"/>
    </row>
    <row r="92" spans="1:8" x14ac:dyDescent="0.25">
      <c r="A92" s="67"/>
      <c r="B92" s="67"/>
      <c r="C92" s="67"/>
      <c r="D92" s="67"/>
      <c r="E92" s="67"/>
      <c r="F92" s="67"/>
      <c r="G92" s="67"/>
      <c r="H92" s="67"/>
    </row>
    <row r="93" spans="1:8" x14ac:dyDescent="0.25">
      <c r="A93" s="67"/>
      <c r="B93" s="67"/>
      <c r="C93" s="67"/>
      <c r="D93" s="67"/>
      <c r="E93" s="67"/>
      <c r="F93" s="67"/>
      <c r="G93" s="67"/>
      <c r="H93" s="67"/>
    </row>
    <row r="94" spans="1:8" x14ac:dyDescent="0.25">
      <c r="A94" s="67"/>
      <c r="B94" s="67"/>
      <c r="C94" s="67"/>
      <c r="D94" s="67"/>
      <c r="E94" s="67"/>
      <c r="F94" s="67"/>
      <c r="G94" s="67"/>
      <c r="H94" s="67"/>
    </row>
    <row r="95" spans="1:8" x14ac:dyDescent="0.25">
      <c r="A95" s="67"/>
      <c r="B95" s="67"/>
      <c r="C95" s="67"/>
      <c r="D95" s="67"/>
      <c r="E95" s="67"/>
      <c r="F95" s="67"/>
      <c r="G95" s="67"/>
      <c r="H95" s="67"/>
    </row>
    <row r="96" spans="1:8" x14ac:dyDescent="0.25">
      <c r="A96" s="67"/>
      <c r="B96" s="67"/>
      <c r="C96" s="67"/>
      <c r="D96" s="67"/>
      <c r="E96" s="67"/>
      <c r="F96" s="67"/>
      <c r="G96" s="67"/>
      <c r="H96" s="67"/>
    </row>
    <row r="97" spans="1:8" x14ac:dyDescent="0.25">
      <c r="A97" s="67"/>
      <c r="B97" s="67"/>
      <c r="C97" s="67"/>
      <c r="D97" s="67"/>
      <c r="E97" s="67"/>
      <c r="F97" s="67"/>
      <c r="G97" s="67"/>
      <c r="H97" s="67"/>
    </row>
    <row r="98" spans="1:8" x14ac:dyDescent="0.25">
      <c r="A98" s="67"/>
      <c r="B98" s="67"/>
      <c r="C98" s="67"/>
      <c r="D98" s="67"/>
      <c r="E98" s="67"/>
      <c r="F98" s="67"/>
      <c r="G98" s="67"/>
      <c r="H98" s="67"/>
    </row>
    <row r="99" spans="1:8" x14ac:dyDescent="0.25">
      <c r="A99" s="67"/>
      <c r="B99" s="67"/>
      <c r="C99" s="67"/>
      <c r="D99" s="67"/>
      <c r="E99" s="67"/>
      <c r="F99" s="67"/>
      <c r="G99" s="67"/>
      <c r="H99" s="67"/>
    </row>
    <row r="100" spans="1:8" x14ac:dyDescent="0.25">
      <c r="A100" s="67"/>
      <c r="B100" s="67"/>
      <c r="C100" s="67"/>
      <c r="D100" s="67"/>
      <c r="E100" s="67"/>
      <c r="F100" s="67"/>
      <c r="G100" s="67"/>
      <c r="H100" s="67"/>
    </row>
    <row r="101" spans="1:8" x14ac:dyDescent="0.25">
      <c r="A101" s="67"/>
      <c r="B101" s="67"/>
      <c r="C101" s="67"/>
      <c r="D101" s="67"/>
      <c r="E101" s="67"/>
      <c r="F101" s="67"/>
      <c r="G101" s="67"/>
      <c r="H101" s="67"/>
    </row>
    <row r="102" spans="1:8" x14ac:dyDescent="0.25">
      <c r="A102" s="67"/>
      <c r="B102" s="67"/>
      <c r="C102" s="67"/>
      <c r="D102" s="67"/>
      <c r="E102" s="67"/>
      <c r="F102" s="67"/>
      <c r="G102" s="67"/>
      <c r="H102" s="67"/>
    </row>
    <row r="103" spans="1:8" x14ac:dyDescent="0.25">
      <c r="A103" s="67"/>
      <c r="B103" s="67"/>
      <c r="C103" s="67"/>
      <c r="D103" s="67"/>
      <c r="E103" s="67"/>
      <c r="F103" s="67"/>
      <c r="G103" s="67"/>
      <c r="H103" s="67"/>
    </row>
    <row r="104" spans="1:8" x14ac:dyDescent="0.25">
      <c r="A104" s="67"/>
      <c r="B104" s="67"/>
      <c r="C104" s="67"/>
      <c r="D104" s="67"/>
      <c r="E104" s="67"/>
      <c r="F104" s="67"/>
      <c r="G104" s="67"/>
      <c r="H104" s="67"/>
    </row>
    <row r="105" spans="1:8" x14ac:dyDescent="0.25">
      <c r="A105" s="67"/>
      <c r="B105" s="67"/>
      <c r="C105" s="67"/>
      <c r="D105" s="67"/>
      <c r="E105" s="67"/>
      <c r="F105" s="67"/>
      <c r="G105" s="67"/>
      <c r="H105" s="67"/>
    </row>
    <row r="106" spans="1:8" x14ac:dyDescent="0.25">
      <c r="A106" s="67"/>
      <c r="B106" s="67"/>
      <c r="C106" s="67"/>
      <c r="D106" s="67"/>
      <c r="E106" s="67"/>
      <c r="F106" s="67"/>
      <c r="G106" s="67"/>
      <c r="H106" s="67"/>
    </row>
    <row r="107" spans="1:8" x14ac:dyDescent="0.25">
      <c r="A107" s="67"/>
      <c r="B107" s="67"/>
      <c r="C107" s="67"/>
      <c r="D107" s="67"/>
      <c r="E107" s="67"/>
      <c r="F107" s="67"/>
      <c r="G107" s="67"/>
      <c r="H107" s="67"/>
    </row>
    <row r="108" spans="1:8" x14ac:dyDescent="0.25">
      <c r="A108" s="67"/>
      <c r="B108" s="67"/>
      <c r="C108" s="67"/>
      <c r="D108" s="67"/>
      <c r="E108" s="67"/>
      <c r="F108" s="67"/>
      <c r="G108" s="67"/>
      <c r="H108" s="67"/>
    </row>
    <row r="109" spans="1:8" x14ac:dyDescent="0.25">
      <c r="A109" s="67"/>
      <c r="B109" s="67"/>
      <c r="C109" s="67"/>
      <c r="D109" s="67"/>
      <c r="E109" s="67"/>
      <c r="F109" s="67"/>
      <c r="G109" s="67"/>
      <c r="H109" s="67"/>
    </row>
    <row r="110" spans="1:8" x14ac:dyDescent="0.25">
      <c r="A110" s="67"/>
      <c r="B110" s="67"/>
      <c r="C110" s="67"/>
      <c r="D110" s="67"/>
      <c r="E110" s="67"/>
      <c r="F110" s="67"/>
      <c r="G110" s="67"/>
      <c r="H110" s="67"/>
    </row>
    <row r="111" spans="1:8" x14ac:dyDescent="0.25">
      <c r="A111" s="67"/>
      <c r="B111" s="67"/>
      <c r="C111" s="67"/>
      <c r="D111" s="67"/>
      <c r="E111" s="67"/>
      <c r="F111" s="67"/>
      <c r="G111" s="67"/>
      <c r="H111" s="67"/>
    </row>
    <row r="112" spans="1:8" x14ac:dyDescent="0.25">
      <c r="A112" s="67"/>
      <c r="B112" s="67"/>
      <c r="C112" s="67"/>
      <c r="D112" s="67"/>
      <c r="E112" s="67"/>
      <c r="F112" s="67"/>
      <c r="G112" s="67"/>
      <c r="H112" s="67"/>
    </row>
    <row r="113" spans="1:8" x14ac:dyDescent="0.25">
      <c r="A113" s="67"/>
      <c r="B113" s="67"/>
      <c r="C113" s="67"/>
      <c r="D113" s="67"/>
      <c r="E113" s="67"/>
      <c r="F113" s="67"/>
      <c r="G113" s="67"/>
      <c r="H113" s="67"/>
    </row>
    <row r="114" spans="1:8" x14ac:dyDescent="0.25">
      <c r="A114" s="67"/>
      <c r="B114" s="67"/>
      <c r="C114" s="67"/>
      <c r="D114" s="67"/>
      <c r="E114" s="67"/>
      <c r="F114" s="67"/>
      <c r="G114" s="67"/>
      <c r="H114" s="67"/>
    </row>
    <row r="115" spans="1:8" x14ac:dyDescent="0.25">
      <c r="A115" s="67"/>
      <c r="B115" s="67"/>
      <c r="C115" s="67"/>
      <c r="D115" s="67"/>
      <c r="E115" s="67"/>
      <c r="F115" s="67"/>
      <c r="G115" s="67"/>
      <c r="H115" s="67"/>
    </row>
    <row r="116" spans="1:8" x14ac:dyDescent="0.25">
      <c r="A116" s="67"/>
      <c r="B116" s="67"/>
      <c r="C116" s="67"/>
      <c r="D116" s="67"/>
      <c r="E116" s="67"/>
      <c r="F116" s="67"/>
      <c r="G116" s="67"/>
      <c r="H116" s="67"/>
    </row>
    <row r="117" spans="1:8" x14ac:dyDescent="0.25">
      <c r="A117" s="67"/>
      <c r="B117" s="67"/>
      <c r="C117" s="67"/>
      <c r="D117" s="67"/>
      <c r="E117" s="67"/>
      <c r="F117" s="67"/>
      <c r="G117" s="67"/>
      <c r="H117" s="67"/>
    </row>
    <row r="118" spans="1:8" x14ac:dyDescent="0.25">
      <c r="A118" s="67"/>
      <c r="B118" s="67"/>
      <c r="C118" s="67"/>
      <c r="D118" s="67"/>
      <c r="E118" s="67"/>
      <c r="F118" s="67"/>
      <c r="G118" s="67"/>
      <c r="H118" s="67"/>
    </row>
    <row r="119" spans="1:8" x14ac:dyDescent="0.25">
      <c r="A119" s="67"/>
      <c r="B119" s="67"/>
      <c r="C119" s="67"/>
      <c r="D119" s="67"/>
      <c r="E119" s="67"/>
      <c r="F119" s="67"/>
      <c r="G119" s="67"/>
      <c r="H119" s="67"/>
    </row>
    <row r="120" spans="1:8" x14ac:dyDescent="0.25">
      <c r="A120" s="67"/>
      <c r="B120" s="67"/>
      <c r="C120" s="67"/>
      <c r="D120" s="67"/>
      <c r="E120" s="67"/>
      <c r="F120" s="67"/>
      <c r="G120" s="67"/>
      <c r="H120" s="67"/>
    </row>
    <row r="121" spans="1:8" x14ac:dyDescent="0.25">
      <c r="A121" s="67"/>
      <c r="B121" s="67"/>
      <c r="C121" s="67"/>
      <c r="D121" s="67"/>
      <c r="E121" s="67"/>
      <c r="F121" s="67"/>
      <c r="G121" s="67"/>
      <c r="H121" s="67"/>
    </row>
    <row r="122" spans="1:8" x14ac:dyDescent="0.25">
      <c r="A122" s="67"/>
      <c r="B122" s="67"/>
      <c r="C122" s="67"/>
      <c r="D122" s="67"/>
      <c r="E122" s="67"/>
      <c r="F122" s="67"/>
      <c r="G122" s="67"/>
      <c r="H122" s="67"/>
    </row>
    <row r="123" spans="1:8" x14ac:dyDescent="0.25">
      <c r="A123" s="67"/>
      <c r="B123" s="67"/>
      <c r="C123" s="67"/>
      <c r="D123" s="67"/>
      <c r="E123" s="67"/>
      <c r="F123" s="67"/>
      <c r="G123" s="67"/>
      <c r="H123" s="67"/>
    </row>
    <row r="124" spans="1:8" x14ac:dyDescent="0.25">
      <c r="A124" s="67"/>
      <c r="B124" s="67"/>
      <c r="C124" s="67"/>
      <c r="D124" s="67"/>
      <c r="E124" s="67"/>
      <c r="F124" s="67"/>
      <c r="G124" s="67"/>
      <c r="H124" s="67"/>
    </row>
    <row r="125" spans="1:8" x14ac:dyDescent="0.25">
      <c r="A125" s="67"/>
      <c r="B125" s="67"/>
      <c r="C125" s="67"/>
      <c r="D125" s="67"/>
      <c r="E125" s="67"/>
      <c r="F125" s="67"/>
      <c r="G125" s="67"/>
      <c r="H125" s="67"/>
    </row>
    <row r="126" spans="1:8" x14ac:dyDescent="0.25">
      <c r="A126" s="67"/>
      <c r="B126" s="67"/>
      <c r="C126" s="67"/>
      <c r="D126" s="67"/>
      <c r="E126" s="67"/>
      <c r="F126" s="67"/>
      <c r="G126" s="67"/>
      <c r="H126" s="67"/>
    </row>
    <row r="127" spans="1:8" x14ac:dyDescent="0.25">
      <c r="A127" s="67"/>
      <c r="B127" s="67"/>
      <c r="C127" s="67"/>
      <c r="D127" s="67"/>
      <c r="E127" s="67"/>
      <c r="F127" s="67"/>
      <c r="G127" s="67"/>
      <c r="H127" s="67"/>
    </row>
    <row r="128" spans="1:8" x14ac:dyDescent="0.25">
      <c r="A128" s="67"/>
      <c r="B128" s="67"/>
      <c r="C128" s="67"/>
      <c r="D128" s="67"/>
      <c r="E128" s="67"/>
      <c r="F128" s="67"/>
      <c r="G128" s="67"/>
      <c r="H128" s="67"/>
    </row>
    <row r="129" spans="1:8" x14ac:dyDescent="0.25">
      <c r="A129" s="67"/>
      <c r="B129" s="67"/>
      <c r="C129" s="67"/>
      <c r="D129" s="67"/>
      <c r="E129" s="67"/>
      <c r="F129" s="67"/>
      <c r="G129" s="67"/>
      <c r="H129" s="67"/>
    </row>
    <row r="130" spans="1:8" x14ac:dyDescent="0.25">
      <c r="A130" s="67"/>
      <c r="B130" s="67"/>
      <c r="C130" s="67"/>
      <c r="D130" s="67"/>
      <c r="E130" s="67"/>
      <c r="F130" s="67"/>
      <c r="G130" s="67"/>
      <c r="H130" s="67"/>
    </row>
    <row r="131" spans="1:8" x14ac:dyDescent="0.25">
      <c r="A131" s="67"/>
      <c r="B131" s="67"/>
      <c r="C131" s="67"/>
      <c r="D131" s="67"/>
      <c r="E131" s="67"/>
      <c r="F131" s="67"/>
      <c r="G131" s="67"/>
      <c r="H131" s="67"/>
    </row>
    <row r="132" spans="1:8" x14ac:dyDescent="0.25">
      <c r="A132" s="67"/>
      <c r="B132" s="67"/>
      <c r="C132" s="67"/>
      <c r="D132" s="67"/>
      <c r="E132" s="67"/>
      <c r="F132" s="67"/>
      <c r="G132" s="67"/>
      <c r="H132" s="67"/>
    </row>
    <row r="133" spans="1:8" x14ac:dyDescent="0.25">
      <c r="A133" s="67"/>
      <c r="B133" s="67"/>
      <c r="C133" s="67"/>
      <c r="D133" s="67"/>
      <c r="E133" s="67"/>
      <c r="F133" s="67"/>
      <c r="G133" s="67"/>
      <c r="H133" s="67"/>
    </row>
    <row r="134" spans="1:8" x14ac:dyDescent="0.25">
      <c r="A134" s="67"/>
      <c r="B134" s="67"/>
      <c r="C134" s="67"/>
      <c r="D134" s="67"/>
      <c r="E134" s="67"/>
      <c r="F134" s="67"/>
      <c r="G134" s="67"/>
      <c r="H134" s="67"/>
    </row>
    <row r="135" spans="1:8" x14ac:dyDescent="0.25">
      <c r="A135" s="67"/>
      <c r="B135" s="67"/>
      <c r="C135" s="67"/>
      <c r="D135" s="67"/>
      <c r="E135" s="67"/>
      <c r="F135" s="67"/>
      <c r="G135" s="67"/>
      <c r="H135" s="67"/>
    </row>
    <row r="136" spans="1:8" x14ac:dyDescent="0.25">
      <c r="A136" s="67"/>
      <c r="B136" s="67"/>
      <c r="C136" s="67"/>
      <c r="D136" s="67"/>
      <c r="E136" s="67"/>
      <c r="F136" s="67"/>
      <c r="G136" s="67"/>
      <c r="H136" s="67"/>
    </row>
    <row r="137" spans="1:8" x14ac:dyDescent="0.25">
      <c r="A137" s="67"/>
      <c r="B137" s="67"/>
      <c r="C137" s="67"/>
      <c r="D137" s="67"/>
      <c r="E137" s="67"/>
      <c r="F137" s="67"/>
      <c r="G137" s="67"/>
      <c r="H137" s="67"/>
    </row>
    <row r="138" spans="1:8" x14ac:dyDescent="0.25">
      <c r="A138" s="67"/>
      <c r="B138" s="67"/>
      <c r="C138" s="67"/>
      <c r="D138" s="67"/>
      <c r="E138" s="67"/>
      <c r="F138" s="67"/>
      <c r="G138" s="67"/>
      <c r="H138" s="67"/>
    </row>
    <row r="139" spans="1:8" x14ac:dyDescent="0.25">
      <c r="A139" s="67"/>
      <c r="B139" s="67"/>
      <c r="C139" s="67"/>
      <c r="D139" s="67"/>
      <c r="E139" s="67"/>
      <c r="F139" s="67"/>
      <c r="G139" s="67"/>
      <c r="H139" s="67"/>
    </row>
    <row r="140" spans="1:8" x14ac:dyDescent="0.25">
      <c r="A140" s="67"/>
      <c r="B140" s="67"/>
      <c r="C140" s="67"/>
      <c r="D140" s="67"/>
      <c r="E140" s="67"/>
      <c r="F140" s="67"/>
      <c r="G140" s="67"/>
      <c r="H140" s="67"/>
    </row>
    <row r="141" spans="1:8" x14ac:dyDescent="0.25">
      <c r="A141" s="67"/>
      <c r="B141" s="67"/>
      <c r="C141" s="67"/>
      <c r="D141" s="67"/>
      <c r="E141" s="67"/>
      <c r="F141" s="67"/>
      <c r="G141" s="67"/>
      <c r="H141" s="67"/>
    </row>
    <row r="142" spans="1:8" x14ac:dyDescent="0.25">
      <c r="A142" s="67"/>
      <c r="B142" s="67"/>
      <c r="C142" s="67"/>
      <c r="D142" s="67"/>
      <c r="E142" s="67"/>
      <c r="F142" s="67"/>
      <c r="G142" s="67"/>
      <c r="H142" s="67"/>
    </row>
    <row r="143" spans="1:8" x14ac:dyDescent="0.25">
      <c r="A143" s="67"/>
      <c r="B143" s="67"/>
      <c r="C143" s="67"/>
      <c r="D143" s="67"/>
      <c r="E143" s="67"/>
      <c r="F143" s="67"/>
      <c r="G143" s="67"/>
      <c r="H143" s="67"/>
    </row>
    <row r="144" spans="1:8" x14ac:dyDescent="0.25">
      <c r="A144" s="67"/>
      <c r="B144" s="67"/>
      <c r="C144" s="67"/>
      <c r="D144" s="67"/>
      <c r="E144" s="67"/>
      <c r="F144" s="67"/>
      <c r="G144" s="67"/>
      <c r="H144" s="67"/>
    </row>
    <row r="145" spans="1:8" x14ac:dyDescent="0.25">
      <c r="A145" s="67"/>
      <c r="B145" s="67"/>
      <c r="C145" s="67"/>
      <c r="D145" s="67"/>
      <c r="E145" s="67"/>
      <c r="F145" s="67"/>
      <c r="G145" s="67"/>
      <c r="H145" s="67"/>
    </row>
    <row r="146" spans="1:8" x14ac:dyDescent="0.25">
      <c r="A146" s="67"/>
      <c r="B146" s="67"/>
      <c r="C146" s="67"/>
      <c r="D146" s="67"/>
      <c r="E146" s="67"/>
      <c r="F146" s="67"/>
      <c r="G146" s="67"/>
      <c r="H146" s="67"/>
    </row>
    <row r="147" spans="1:8" x14ac:dyDescent="0.25">
      <c r="A147" s="67"/>
      <c r="B147" s="67"/>
      <c r="C147" s="67"/>
      <c r="D147" s="67"/>
      <c r="E147" s="67"/>
      <c r="F147" s="67"/>
      <c r="G147" s="67"/>
      <c r="H147" s="67"/>
    </row>
    <row r="148" spans="1:8" x14ac:dyDescent="0.25">
      <c r="A148" s="67"/>
      <c r="B148" s="67"/>
      <c r="C148" s="67"/>
      <c r="D148" s="67"/>
      <c r="E148" s="67"/>
      <c r="F148" s="67"/>
      <c r="G148" s="67"/>
      <c r="H148" s="67"/>
    </row>
    <row r="149" spans="1:8" x14ac:dyDescent="0.25">
      <c r="A149" s="67"/>
      <c r="B149" s="67"/>
      <c r="C149" s="67"/>
      <c r="D149" s="67"/>
      <c r="E149" s="67"/>
      <c r="F149" s="67"/>
      <c r="G149" s="67"/>
      <c r="H149" s="67"/>
    </row>
    <row r="150" spans="1:8" x14ac:dyDescent="0.25">
      <c r="A150" s="67"/>
      <c r="B150" s="67"/>
      <c r="C150" s="67"/>
      <c r="D150" s="67"/>
      <c r="E150" s="67"/>
      <c r="F150" s="67"/>
      <c r="G150" s="67"/>
      <c r="H150" s="67"/>
    </row>
    <row r="151" spans="1:8" x14ac:dyDescent="0.25">
      <c r="A151" s="67"/>
      <c r="B151" s="67"/>
      <c r="C151" s="67"/>
      <c r="D151" s="67"/>
      <c r="E151" s="67"/>
      <c r="F151" s="67"/>
      <c r="G151" s="67"/>
      <c r="H151" s="67"/>
    </row>
    <row r="152" spans="1:8" x14ac:dyDescent="0.25">
      <c r="A152" s="67"/>
      <c r="B152" s="67"/>
      <c r="C152" s="67"/>
      <c r="D152" s="67"/>
      <c r="E152" s="67"/>
      <c r="F152" s="67"/>
      <c r="G152" s="67"/>
      <c r="H152" s="67"/>
    </row>
    <row r="153" spans="1:8" x14ac:dyDescent="0.25">
      <c r="A153" s="67"/>
      <c r="B153" s="67"/>
      <c r="C153" s="67"/>
      <c r="D153" s="67"/>
      <c r="E153" s="67"/>
      <c r="F153" s="67"/>
      <c r="G153" s="67"/>
      <c r="H153" s="67"/>
    </row>
    <row r="154" spans="1:8" x14ac:dyDescent="0.25">
      <c r="A154" s="67"/>
      <c r="B154" s="67"/>
      <c r="C154" s="67"/>
      <c r="D154" s="67"/>
      <c r="E154" s="67"/>
      <c r="F154" s="67"/>
      <c r="G154" s="67"/>
      <c r="H154" s="67"/>
    </row>
    <row r="155" spans="1:8" x14ac:dyDescent="0.25">
      <c r="A155" s="67"/>
      <c r="B155" s="67"/>
      <c r="C155" s="67"/>
      <c r="D155" s="67"/>
      <c r="E155" s="67"/>
      <c r="F155" s="67"/>
      <c r="G155" s="67"/>
      <c r="H155" s="67"/>
    </row>
    <row r="156" spans="1:8" x14ac:dyDescent="0.25">
      <c r="A156" s="67"/>
      <c r="B156" s="67"/>
      <c r="C156" s="67"/>
      <c r="D156" s="67"/>
      <c r="E156" s="67"/>
      <c r="F156" s="67"/>
      <c r="G156" s="67"/>
      <c r="H156" s="67"/>
    </row>
    <row r="157" spans="1:8" x14ac:dyDescent="0.25">
      <c r="A157" s="67"/>
      <c r="B157" s="67"/>
      <c r="C157" s="67"/>
      <c r="D157" s="67"/>
      <c r="E157" s="67"/>
      <c r="F157" s="67"/>
      <c r="G157" s="67"/>
      <c r="H157" s="67"/>
    </row>
    <row r="158" spans="1:8" x14ac:dyDescent="0.25">
      <c r="A158" s="67"/>
      <c r="B158" s="67"/>
      <c r="C158" s="67"/>
      <c r="D158" s="67"/>
      <c r="E158" s="67"/>
      <c r="F158" s="67"/>
      <c r="G158" s="67"/>
      <c r="H158" s="67"/>
    </row>
    <row r="159" spans="1:8" x14ac:dyDescent="0.25">
      <c r="A159" s="67"/>
      <c r="B159" s="67"/>
      <c r="C159" s="67"/>
      <c r="D159" s="67"/>
      <c r="E159" s="67"/>
      <c r="F159" s="67"/>
      <c r="G159" s="67"/>
      <c r="H159" s="67"/>
    </row>
    <row r="160" spans="1:8" x14ac:dyDescent="0.25">
      <c r="A160" s="67"/>
      <c r="B160" s="67"/>
      <c r="C160" s="67"/>
      <c r="D160" s="67"/>
      <c r="E160" s="67"/>
      <c r="F160" s="67"/>
      <c r="G160" s="67"/>
      <c r="H160" s="67"/>
    </row>
    <row r="161" spans="1:8" x14ac:dyDescent="0.25">
      <c r="A161" s="67"/>
      <c r="B161" s="67"/>
      <c r="C161" s="67"/>
      <c r="D161" s="67"/>
      <c r="E161" s="67"/>
      <c r="F161" s="67"/>
      <c r="G161" s="67"/>
      <c r="H161" s="67"/>
    </row>
    <row r="162" spans="1:8" x14ac:dyDescent="0.25">
      <c r="A162" s="67"/>
      <c r="B162" s="67"/>
      <c r="C162" s="67"/>
      <c r="D162" s="67"/>
      <c r="E162" s="67"/>
      <c r="F162" s="67"/>
      <c r="G162" s="67"/>
      <c r="H162" s="67"/>
    </row>
    <row r="163" spans="1:8" x14ac:dyDescent="0.25">
      <c r="A163" s="67"/>
      <c r="B163" s="67"/>
      <c r="C163" s="67"/>
      <c r="D163" s="67"/>
      <c r="E163" s="67"/>
      <c r="F163" s="67"/>
      <c r="G163" s="67"/>
      <c r="H163" s="67"/>
    </row>
    <row r="164" spans="1:8" x14ac:dyDescent="0.25">
      <c r="A164" s="67"/>
      <c r="B164" s="67"/>
      <c r="C164" s="67"/>
      <c r="D164" s="67"/>
      <c r="E164" s="67"/>
      <c r="F164" s="67"/>
      <c r="G164" s="67"/>
      <c r="H164" s="67"/>
    </row>
    <row r="165" spans="1:8" x14ac:dyDescent="0.25">
      <c r="A165" s="67"/>
      <c r="B165" s="67"/>
      <c r="C165" s="67"/>
      <c r="D165" s="67"/>
      <c r="E165" s="67"/>
      <c r="F165" s="67"/>
      <c r="G165" s="67"/>
      <c r="H165" s="67"/>
    </row>
    <row r="166" spans="1:8" x14ac:dyDescent="0.25">
      <c r="A166" s="67"/>
      <c r="B166" s="67"/>
      <c r="C166" s="67"/>
      <c r="D166" s="67"/>
      <c r="E166" s="67"/>
      <c r="F166" s="67"/>
      <c r="G166" s="67"/>
      <c r="H166" s="67"/>
    </row>
    <row r="167" spans="1:8" x14ac:dyDescent="0.25">
      <c r="A167" s="67"/>
      <c r="B167" s="67"/>
      <c r="C167" s="67"/>
      <c r="D167" s="67"/>
      <c r="E167" s="67"/>
      <c r="F167" s="67"/>
      <c r="G167" s="67"/>
      <c r="H167" s="67"/>
    </row>
    <row r="168" spans="1:8" x14ac:dyDescent="0.25">
      <c r="A168" s="67"/>
      <c r="B168" s="67"/>
      <c r="C168" s="67"/>
      <c r="D168" s="67"/>
      <c r="E168" s="67"/>
      <c r="F168" s="67"/>
      <c r="G168" s="67"/>
      <c r="H168" s="67"/>
    </row>
    <row r="169" spans="1:8" x14ac:dyDescent="0.25">
      <c r="A169" s="67"/>
      <c r="B169" s="67"/>
      <c r="C169" s="67"/>
      <c r="D169" s="67"/>
      <c r="E169" s="67"/>
      <c r="F169" s="67"/>
      <c r="G169" s="67"/>
      <c r="H169" s="67"/>
    </row>
    <row r="170" spans="1:8" x14ac:dyDescent="0.25">
      <c r="A170" s="67"/>
      <c r="B170" s="67"/>
      <c r="C170" s="67"/>
      <c r="D170" s="67"/>
      <c r="E170" s="67"/>
      <c r="F170" s="67"/>
      <c r="G170" s="67"/>
      <c r="H170" s="67"/>
    </row>
    <row r="171" spans="1:8" x14ac:dyDescent="0.25">
      <c r="A171" s="67"/>
      <c r="B171" s="67"/>
      <c r="C171" s="67"/>
      <c r="D171" s="67"/>
      <c r="E171" s="67"/>
      <c r="F171" s="67"/>
      <c r="G171" s="67"/>
      <c r="H171" s="67"/>
    </row>
    <row r="172" spans="1:8" x14ac:dyDescent="0.25">
      <c r="A172" s="67"/>
      <c r="B172" s="67"/>
      <c r="C172" s="67"/>
      <c r="D172" s="67"/>
      <c r="E172" s="67"/>
      <c r="F172" s="67"/>
      <c r="G172" s="67"/>
      <c r="H172" s="67"/>
    </row>
    <row r="173" spans="1:8" x14ac:dyDescent="0.25">
      <c r="A173" s="67"/>
      <c r="B173" s="67"/>
      <c r="C173" s="67"/>
      <c r="D173" s="67"/>
      <c r="E173" s="67"/>
      <c r="F173" s="67"/>
      <c r="G173" s="67"/>
      <c r="H173" s="67"/>
    </row>
    <row r="174" spans="1:8" x14ac:dyDescent="0.25">
      <c r="A174" s="67"/>
      <c r="B174" s="67"/>
      <c r="C174" s="67"/>
      <c r="D174" s="67"/>
      <c r="E174" s="67"/>
      <c r="F174" s="67"/>
      <c r="G174" s="67"/>
      <c r="H174" s="67"/>
    </row>
    <row r="175" spans="1:8" x14ac:dyDescent="0.25">
      <c r="A175" s="67"/>
      <c r="B175" s="67"/>
      <c r="C175" s="67"/>
      <c r="D175" s="67"/>
      <c r="E175" s="67"/>
      <c r="F175" s="67"/>
      <c r="G175" s="67"/>
      <c r="H175" s="67"/>
    </row>
    <row r="176" spans="1:8" x14ac:dyDescent="0.25">
      <c r="A176" s="67"/>
      <c r="B176" s="67"/>
      <c r="C176" s="67"/>
      <c r="D176" s="67"/>
      <c r="E176" s="67"/>
      <c r="F176" s="67"/>
      <c r="G176" s="67"/>
      <c r="H176" s="67"/>
    </row>
    <row r="177" spans="1:8" x14ac:dyDescent="0.25">
      <c r="A177" s="67"/>
      <c r="B177" s="67"/>
      <c r="C177" s="67"/>
      <c r="D177" s="67"/>
      <c r="E177" s="67"/>
      <c r="F177" s="67"/>
      <c r="G177" s="67"/>
      <c r="H177" s="67"/>
    </row>
    <row r="178" spans="1:8" x14ac:dyDescent="0.25">
      <c r="A178" s="67"/>
      <c r="B178" s="67"/>
      <c r="C178" s="67"/>
      <c r="D178" s="67"/>
      <c r="E178" s="67"/>
      <c r="F178" s="67"/>
      <c r="G178" s="67"/>
      <c r="H178" s="67"/>
    </row>
    <row r="179" spans="1:8" x14ac:dyDescent="0.25">
      <c r="A179" s="67"/>
      <c r="B179" s="67"/>
      <c r="C179" s="67"/>
      <c r="D179" s="67"/>
      <c r="E179" s="67"/>
      <c r="F179" s="67"/>
      <c r="G179" s="67"/>
      <c r="H179" s="67"/>
    </row>
    <row r="180" spans="1:8" x14ac:dyDescent="0.25">
      <c r="A180" s="67"/>
      <c r="B180" s="67"/>
      <c r="C180" s="67"/>
      <c r="D180" s="67"/>
      <c r="E180" s="67"/>
      <c r="F180" s="67"/>
      <c r="G180" s="67"/>
      <c r="H180" s="67"/>
    </row>
    <row r="181" spans="1:8" x14ac:dyDescent="0.25">
      <c r="A181" s="67"/>
      <c r="B181" s="67"/>
      <c r="C181" s="67"/>
      <c r="D181" s="67"/>
      <c r="E181" s="67"/>
      <c r="F181" s="67"/>
      <c r="G181" s="67"/>
      <c r="H181" s="67"/>
    </row>
    <row r="182" spans="1:8" x14ac:dyDescent="0.25">
      <c r="A182" s="67"/>
      <c r="B182" s="67"/>
      <c r="C182" s="67"/>
      <c r="D182" s="67"/>
      <c r="E182" s="67"/>
      <c r="F182" s="67"/>
      <c r="G182" s="67"/>
      <c r="H182" s="67"/>
    </row>
    <row r="183" spans="1:8" x14ac:dyDescent="0.25">
      <c r="A183" s="67"/>
      <c r="B183" s="67"/>
      <c r="C183" s="67"/>
      <c r="D183" s="67"/>
      <c r="E183" s="67"/>
      <c r="F183" s="67"/>
      <c r="G183" s="67"/>
      <c r="H183" s="67"/>
    </row>
    <row r="184" spans="1:8" x14ac:dyDescent="0.25">
      <c r="A184" s="67"/>
      <c r="B184" s="67"/>
      <c r="C184" s="67"/>
      <c r="D184" s="67"/>
      <c r="E184" s="67"/>
      <c r="F184" s="67"/>
      <c r="G184" s="67"/>
      <c r="H184" s="67"/>
    </row>
    <row r="185" spans="1:8" x14ac:dyDescent="0.25">
      <c r="A185" s="67"/>
      <c r="B185" s="67"/>
      <c r="C185" s="67"/>
      <c r="D185" s="67"/>
      <c r="E185" s="67"/>
      <c r="F185" s="67"/>
      <c r="G185" s="67"/>
      <c r="H185" s="67"/>
    </row>
    <row r="186" spans="1:8" x14ac:dyDescent="0.25">
      <c r="A186" s="67"/>
      <c r="B186" s="67"/>
      <c r="C186" s="67"/>
      <c r="D186" s="67"/>
      <c r="E186" s="67"/>
      <c r="F186" s="67"/>
      <c r="G186" s="67"/>
      <c r="H186" s="67"/>
    </row>
    <row r="187" spans="1:8" x14ac:dyDescent="0.25">
      <c r="A187" s="67"/>
      <c r="B187" s="67"/>
      <c r="C187" s="67"/>
      <c r="D187" s="67"/>
      <c r="E187" s="67"/>
      <c r="F187" s="67"/>
      <c r="G187" s="67"/>
      <c r="H187" s="67"/>
    </row>
    <row r="188" spans="1:8" x14ac:dyDescent="0.25">
      <c r="A188" s="67"/>
      <c r="B188" s="67"/>
      <c r="C188" s="67"/>
      <c r="D188" s="67"/>
      <c r="E188" s="67"/>
      <c r="F188" s="67"/>
      <c r="G188" s="67"/>
      <c r="H188" s="67"/>
    </row>
    <row r="189" spans="1:8" x14ac:dyDescent="0.25">
      <c r="A189" s="67"/>
      <c r="B189" s="67"/>
      <c r="C189" s="67"/>
      <c r="D189" s="67"/>
      <c r="E189" s="67"/>
      <c r="F189" s="67"/>
      <c r="G189" s="67"/>
      <c r="H189" s="67"/>
    </row>
    <row r="190" spans="1:8" x14ac:dyDescent="0.25">
      <c r="A190" s="67"/>
      <c r="B190" s="67"/>
      <c r="C190" s="67"/>
      <c r="D190" s="67"/>
      <c r="E190" s="67"/>
      <c r="F190" s="67"/>
      <c r="G190" s="67"/>
      <c r="H190" s="67"/>
    </row>
    <row r="191" spans="1:8" x14ac:dyDescent="0.25">
      <c r="A191" s="67"/>
      <c r="B191" s="67"/>
      <c r="C191" s="67"/>
      <c r="D191" s="67"/>
      <c r="E191" s="67"/>
      <c r="F191" s="67"/>
      <c r="G191" s="67"/>
      <c r="H191" s="67"/>
    </row>
    <row r="192" spans="1:8" x14ac:dyDescent="0.25">
      <c r="A192" s="67"/>
      <c r="B192" s="67"/>
      <c r="C192" s="67"/>
      <c r="D192" s="67"/>
      <c r="E192" s="67"/>
      <c r="F192" s="67"/>
      <c r="G192" s="67"/>
      <c r="H192" s="67"/>
    </row>
    <row r="193" spans="1:8" x14ac:dyDescent="0.25">
      <c r="A193" s="67"/>
      <c r="B193" s="67"/>
      <c r="C193" s="67"/>
      <c r="D193" s="67"/>
      <c r="E193" s="67"/>
      <c r="F193" s="67"/>
      <c r="G193" s="67"/>
      <c r="H193" s="67"/>
    </row>
    <row r="194" spans="1:8" x14ac:dyDescent="0.25">
      <c r="A194" s="67"/>
      <c r="B194" s="67"/>
      <c r="C194" s="67"/>
      <c r="D194" s="67"/>
      <c r="E194" s="67"/>
      <c r="F194" s="67"/>
      <c r="G194" s="67"/>
      <c r="H194" s="67"/>
    </row>
    <row r="195" spans="1:8" x14ac:dyDescent="0.25">
      <c r="A195" s="67"/>
      <c r="B195" s="67"/>
      <c r="C195" s="67"/>
      <c r="D195" s="67"/>
      <c r="E195" s="67"/>
      <c r="F195" s="67"/>
      <c r="G195" s="67"/>
      <c r="H195" s="67"/>
    </row>
    <row r="196" spans="1:8" x14ac:dyDescent="0.25">
      <c r="A196" s="67"/>
      <c r="B196" s="67"/>
      <c r="C196" s="67"/>
      <c r="D196" s="67"/>
      <c r="E196" s="67"/>
      <c r="F196" s="67"/>
      <c r="G196" s="67"/>
      <c r="H196" s="67"/>
    </row>
    <row r="197" spans="1:8" x14ac:dyDescent="0.25">
      <c r="A197" s="67"/>
      <c r="B197" s="67"/>
      <c r="C197" s="67"/>
      <c r="D197" s="67"/>
      <c r="E197" s="67"/>
      <c r="F197" s="67"/>
      <c r="G197" s="67"/>
      <c r="H197" s="67"/>
    </row>
    <row r="198" spans="1:8" x14ac:dyDescent="0.25">
      <c r="A198" s="67"/>
      <c r="B198" s="67"/>
      <c r="C198" s="67"/>
      <c r="D198" s="67"/>
      <c r="E198" s="67"/>
      <c r="F198" s="67"/>
      <c r="G198" s="67"/>
      <c r="H198" s="67"/>
    </row>
    <row r="199" spans="1:8" x14ac:dyDescent="0.25">
      <c r="A199" s="67"/>
      <c r="B199" s="67"/>
      <c r="C199" s="67"/>
      <c r="D199" s="67"/>
      <c r="E199" s="67"/>
      <c r="F199" s="67"/>
      <c r="G199" s="67"/>
      <c r="H199" s="67"/>
    </row>
    <row r="200" spans="1:8" x14ac:dyDescent="0.25">
      <c r="A200" s="67"/>
      <c r="B200" s="67"/>
      <c r="C200" s="67"/>
      <c r="D200" s="67"/>
      <c r="E200" s="67"/>
      <c r="F200" s="67"/>
      <c r="G200" s="67"/>
      <c r="H200" s="67"/>
    </row>
    <row r="201" spans="1:8" x14ac:dyDescent="0.25">
      <c r="A201" s="67"/>
      <c r="B201" s="67"/>
      <c r="C201" s="67"/>
      <c r="D201" s="67"/>
      <c r="E201" s="67"/>
      <c r="F201" s="67"/>
      <c r="G201" s="67"/>
      <c r="H201" s="67"/>
    </row>
    <row r="202" spans="1:8" x14ac:dyDescent="0.25">
      <c r="A202" s="67"/>
      <c r="B202" s="67"/>
      <c r="C202" s="67"/>
      <c r="D202" s="67"/>
      <c r="E202" s="67"/>
      <c r="F202" s="67"/>
      <c r="G202" s="67"/>
      <c r="H202" s="67"/>
    </row>
    <row r="203" spans="1:8" x14ac:dyDescent="0.25">
      <c r="A203" s="67"/>
      <c r="B203" s="67"/>
      <c r="C203" s="67"/>
      <c r="D203" s="67"/>
      <c r="E203" s="67"/>
      <c r="F203" s="67"/>
      <c r="G203" s="67"/>
      <c r="H203" s="67"/>
    </row>
    <row r="204" spans="1:8" x14ac:dyDescent="0.25">
      <c r="A204" s="67"/>
      <c r="B204" s="67"/>
      <c r="C204" s="67"/>
      <c r="D204" s="67"/>
      <c r="E204" s="67"/>
      <c r="F204" s="67"/>
      <c r="G204" s="67"/>
      <c r="H204" s="67"/>
    </row>
    <row r="205" spans="1:8" x14ac:dyDescent="0.25">
      <c r="A205" s="67"/>
      <c r="B205" s="67"/>
      <c r="C205" s="67"/>
      <c r="D205" s="67"/>
      <c r="E205" s="67"/>
      <c r="F205" s="67"/>
      <c r="G205" s="67"/>
      <c r="H205" s="67"/>
    </row>
    <row r="206" spans="1:8" x14ac:dyDescent="0.25">
      <c r="A206" s="67"/>
      <c r="B206" s="67"/>
      <c r="C206" s="67"/>
      <c r="D206" s="67"/>
      <c r="E206" s="67"/>
      <c r="F206" s="67"/>
      <c r="G206" s="67"/>
      <c r="H206" s="67"/>
    </row>
    <row r="207" spans="1:8" x14ac:dyDescent="0.25">
      <c r="A207" s="67"/>
      <c r="B207" s="67"/>
      <c r="C207" s="67"/>
      <c r="D207" s="67"/>
      <c r="E207" s="67"/>
      <c r="F207" s="67"/>
      <c r="G207" s="67"/>
      <c r="H207" s="67"/>
    </row>
    <row r="208" spans="1:8" x14ac:dyDescent="0.25">
      <c r="A208" s="67"/>
      <c r="B208" s="67"/>
      <c r="C208" s="67"/>
      <c r="D208" s="67"/>
      <c r="E208" s="67"/>
      <c r="F208" s="67"/>
      <c r="G208" s="67"/>
      <c r="H208" s="67"/>
    </row>
    <row r="209" spans="1:8" x14ac:dyDescent="0.25">
      <c r="A209" s="67"/>
      <c r="B209" s="67"/>
      <c r="C209" s="67"/>
      <c r="D209" s="67"/>
      <c r="E209" s="67"/>
      <c r="F209" s="67"/>
      <c r="G209" s="67"/>
      <c r="H209" s="67"/>
    </row>
    <row r="210" spans="1:8" x14ac:dyDescent="0.25">
      <c r="A210" s="67"/>
      <c r="B210" s="67"/>
      <c r="C210" s="67"/>
      <c r="D210" s="67"/>
      <c r="E210" s="67"/>
      <c r="F210" s="67"/>
      <c r="G210" s="67"/>
      <c r="H210" s="67"/>
    </row>
    <row r="211" spans="1:8" x14ac:dyDescent="0.25">
      <c r="A211" s="67"/>
      <c r="B211" s="67"/>
      <c r="C211" s="67"/>
      <c r="D211" s="67"/>
      <c r="E211" s="67"/>
      <c r="F211" s="67"/>
      <c r="G211" s="67"/>
      <c r="H211" s="67"/>
    </row>
    <row r="212" spans="1:8" x14ac:dyDescent="0.25">
      <c r="A212" s="67"/>
      <c r="B212" s="67"/>
      <c r="C212" s="67"/>
      <c r="D212" s="67"/>
      <c r="E212" s="67"/>
      <c r="F212" s="67"/>
      <c r="G212" s="67"/>
      <c r="H212" s="67"/>
    </row>
    <row r="213" spans="1:8" x14ac:dyDescent="0.25">
      <c r="A213" s="67"/>
      <c r="B213" s="67"/>
      <c r="C213" s="67"/>
      <c r="D213" s="67"/>
      <c r="E213" s="67"/>
      <c r="F213" s="67"/>
      <c r="G213" s="67"/>
      <c r="H213" s="67"/>
    </row>
    <row r="214" spans="1:8" x14ac:dyDescent="0.25">
      <c r="A214" s="67"/>
      <c r="B214" s="67"/>
      <c r="C214" s="67"/>
      <c r="D214" s="67"/>
      <c r="E214" s="67"/>
      <c r="F214" s="67"/>
      <c r="G214" s="67"/>
      <c r="H214" s="67"/>
    </row>
    <row r="215" spans="1:8" x14ac:dyDescent="0.25">
      <c r="A215" s="67"/>
      <c r="B215" s="67"/>
      <c r="C215" s="67"/>
      <c r="D215" s="67"/>
      <c r="E215" s="67"/>
      <c r="F215" s="67"/>
      <c r="G215" s="67"/>
      <c r="H215" s="67"/>
    </row>
    <row r="216" spans="1:8" x14ac:dyDescent="0.25">
      <c r="A216" s="67"/>
      <c r="B216" s="67"/>
      <c r="C216" s="67"/>
      <c r="D216" s="67"/>
      <c r="E216" s="67"/>
      <c r="F216" s="67"/>
      <c r="G216" s="67"/>
      <c r="H216" s="67"/>
    </row>
    <row r="217" spans="1:8" x14ac:dyDescent="0.25">
      <c r="A217" s="67"/>
      <c r="B217" s="67"/>
      <c r="C217" s="67"/>
      <c r="D217" s="67"/>
      <c r="E217" s="67"/>
      <c r="F217" s="67"/>
      <c r="G217" s="67"/>
      <c r="H217" s="67"/>
    </row>
    <row r="218" spans="1:8" x14ac:dyDescent="0.25">
      <c r="A218" s="67"/>
      <c r="B218" s="67"/>
      <c r="C218" s="67"/>
      <c r="D218" s="67"/>
      <c r="E218" s="67"/>
      <c r="F218" s="67"/>
      <c r="G218" s="67"/>
      <c r="H218" s="67"/>
    </row>
    <row r="219" spans="1:8" x14ac:dyDescent="0.25">
      <c r="A219" s="67"/>
      <c r="B219" s="67"/>
      <c r="C219" s="67"/>
      <c r="D219" s="67"/>
      <c r="E219" s="67"/>
      <c r="F219" s="67"/>
      <c r="G219" s="67"/>
      <c r="H219" s="67"/>
    </row>
    <row r="220" spans="1:8" x14ac:dyDescent="0.25">
      <c r="A220" s="67"/>
      <c r="B220" s="67"/>
      <c r="C220" s="67"/>
      <c r="D220" s="67"/>
      <c r="E220" s="67"/>
      <c r="F220" s="67"/>
      <c r="G220" s="67"/>
      <c r="H220" s="67"/>
    </row>
    <row r="221" spans="1:8" x14ac:dyDescent="0.25">
      <c r="A221" s="67"/>
      <c r="B221" s="67"/>
      <c r="C221" s="67"/>
      <c r="D221" s="67"/>
      <c r="E221" s="67"/>
      <c r="F221" s="67"/>
      <c r="G221" s="67"/>
      <c r="H221" s="67"/>
    </row>
    <row r="222" spans="1:8" x14ac:dyDescent="0.25">
      <c r="A222" s="67"/>
      <c r="B222" s="67"/>
      <c r="C222" s="67"/>
      <c r="D222" s="67"/>
      <c r="E222" s="67"/>
      <c r="F222" s="67"/>
      <c r="G222" s="67"/>
      <c r="H222" s="67"/>
    </row>
    <row r="223" spans="1:8" x14ac:dyDescent="0.25">
      <c r="A223" s="67"/>
      <c r="B223" s="67"/>
      <c r="C223" s="67"/>
      <c r="D223" s="67"/>
      <c r="E223" s="67"/>
      <c r="F223" s="67"/>
      <c r="G223" s="67"/>
      <c r="H223" s="67"/>
    </row>
    <row r="224" spans="1:8" x14ac:dyDescent="0.25">
      <c r="A224" s="67"/>
      <c r="B224" s="67"/>
      <c r="C224" s="67"/>
      <c r="D224" s="67"/>
      <c r="E224" s="67"/>
      <c r="F224" s="67"/>
      <c r="G224" s="67"/>
      <c r="H224" s="67"/>
    </row>
    <row r="225" spans="1:8" x14ac:dyDescent="0.25">
      <c r="A225" s="67"/>
      <c r="B225" s="67"/>
      <c r="C225" s="67"/>
      <c r="D225" s="67"/>
      <c r="E225" s="67"/>
      <c r="F225" s="67"/>
      <c r="G225" s="67"/>
      <c r="H225" s="67"/>
    </row>
    <row r="226" spans="1:8" x14ac:dyDescent="0.25">
      <c r="A226" s="67"/>
      <c r="B226" s="67"/>
      <c r="C226" s="67"/>
      <c r="D226" s="67"/>
      <c r="E226" s="67"/>
      <c r="F226" s="67"/>
      <c r="G226" s="67"/>
      <c r="H226" s="67"/>
    </row>
    <row r="227" spans="1:8" x14ac:dyDescent="0.25">
      <c r="A227" s="67"/>
      <c r="B227" s="67"/>
      <c r="C227" s="67"/>
      <c r="D227" s="67"/>
      <c r="E227" s="67"/>
      <c r="F227" s="67"/>
      <c r="G227" s="67"/>
      <c r="H227" s="67"/>
    </row>
    <row r="228" spans="1:8" x14ac:dyDescent="0.25">
      <c r="A228" s="67"/>
      <c r="B228" s="67"/>
      <c r="C228" s="67"/>
      <c r="D228" s="67"/>
      <c r="E228" s="67"/>
      <c r="F228" s="67"/>
      <c r="G228" s="67"/>
      <c r="H228" s="67"/>
    </row>
    <row r="229" spans="1:8" x14ac:dyDescent="0.25">
      <c r="A229" s="67"/>
      <c r="B229" s="67"/>
      <c r="C229" s="67"/>
      <c r="D229" s="67"/>
      <c r="E229" s="67"/>
      <c r="F229" s="67"/>
      <c r="G229" s="67"/>
      <c r="H229" s="67"/>
    </row>
    <row r="230" spans="1:8" x14ac:dyDescent="0.25">
      <c r="A230" s="67"/>
      <c r="B230" s="67"/>
      <c r="C230" s="67"/>
      <c r="D230" s="67"/>
      <c r="E230" s="67"/>
      <c r="F230" s="67"/>
      <c r="G230" s="67"/>
      <c r="H230" s="67"/>
    </row>
    <row r="231" spans="1:8" x14ac:dyDescent="0.25">
      <c r="A231" s="67"/>
      <c r="B231" s="67"/>
      <c r="C231" s="67"/>
      <c r="D231" s="67"/>
      <c r="E231" s="67"/>
      <c r="F231" s="67"/>
      <c r="G231" s="67"/>
      <c r="H231" s="67"/>
    </row>
    <row r="232" spans="1:8" x14ac:dyDescent="0.25">
      <c r="A232" s="67"/>
      <c r="B232" s="67"/>
      <c r="C232" s="67"/>
      <c r="D232" s="67"/>
      <c r="E232" s="67"/>
      <c r="F232" s="67"/>
      <c r="G232" s="67"/>
      <c r="H232" s="67"/>
    </row>
    <row r="233" spans="1:8" x14ac:dyDescent="0.25">
      <c r="A233" s="67"/>
      <c r="B233" s="67"/>
      <c r="C233" s="67"/>
      <c r="D233" s="67"/>
      <c r="E233" s="67"/>
      <c r="F233" s="67"/>
      <c r="G233" s="67"/>
      <c r="H233" s="67"/>
    </row>
    <row r="234" spans="1:8" x14ac:dyDescent="0.25">
      <c r="A234" s="67"/>
      <c r="B234" s="67"/>
      <c r="C234" s="67"/>
      <c r="D234" s="67"/>
      <c r="E234" s="67"/>
      <c r="F234" s="67"/>
      <c r="G234" s="67"/>
      <c r="H234" s="67"/>
    </row>
    <row r="235" spans="1:8" x14ac:dyDescent="0.25">
      <c r="A235" s="67"/>
      <c r="B235" s="67"/>
      <c r="C235" s="67"/>
      <c r="D235" s="67"/>
      <c r="E235" s="67"/>
      <c r="F235" s="67"/>
      <c r="G235" s="67"/>
      <c r="H235" s="67"/>
    </row>
    <row r="236" spans="1:8" x14ac:dyDescent="0.25">
      <c r="A236" s="67"/>
      <c r="B236" s="67"/>
      <c r="C236" s="67"/>
      <c r="D236" s="67"/>
      <c r="E236" s="67"/>
      <c r="F236" s="67"/>
      <c r="G236" s="67"/>
      <c r="H236" s="67"/>
    </row>
    <row r="237" spans="1:8" x14ac:dyDescent="0.25">
      <c r="A237" s="67"/>
      <c r="B237" s="67"/>
      <c r="C237" s="67"/>
      <c r="D237" s="67"/>
      <c r="E237" s="67"/>
      <c r="F237" s="67"/>
      <c r="G237" s="67"/>
      <c r="H237" s="67"/>
    </row>
    <row r="238" spans="1:8" x14ac:dyDescent="0.25">
      <c r="A238" s="67"/>
      <c r="B238" s="67"/>
      <c r="C238" s="67"/>
      <c r="D238" s="67"/>
      <c r="E238" s="67"/>
      <c r="F238" s="67"/>
      <c r="G238" s="67"/>
      <c r="H238" s="67"/>
    </row>
    <row r="239" spans="1:8" x14ac:dyDescent="0.25">
      <c r="A239" s="67"/>
      <c r="B239" s="67"/>
      <c r="C239" s="67"/>
      <c r="D239" s="67"/>
      <c r="E239" s="67"/>
      <c r="F239" s="67"/>
      <c r="G239" s="67"/>
      <c r="H239" s="67"/>
    </row>
    <row r="240" spans="1:8" x14ac:dyDescent="0.25">
      <c r="A240" s="67"/>
      <c r="B240" s="67"/>
      <c r="C240" s="67"/>
      <c r="D240" s="67"/>
      <c r="E240" s="67"/>
      <c r="F240" s="67"/>
      <c r="G240" s="67"/>
      <c r="H240" s="67"/>
    </row>
    <row r="241" spans="1:8" x14ac:dyDescent="0.25">
      <c r="A241" s="67"/>
      <c r="B241" s="67"/>
      <c r="C241" s="67"/>
      <c r="D241" s="67"/>
      <c r="E241" s="67"/>
      <c r="F241" s="67"/>
      <c r="G241" s="67"/>
      <c r="H241" s="67"/>
    </row>
    <row r="242" spans="1:8" x14ac:dyDescent="0.25">
      <c r="A242" s="67"/>
      <c r="B242" s="67"/>
      <c r="C242" s="67"/>
      <c r="D242" s="67"/>
      <c r="E242" s="67"/>
      <c r="F242" s="67"/>
      <c r="G242" s="67"/>
      <c r="H242" s="67"/>
    </row>
    <row r="243" spans="1:8" x14ac:dyDescent="0.25">
      <c r="A243" s="67"/>
      <c r="B243" s="67"/>
      <c r="C243" s="67"/>
      <c r="D243" s="67"/>
      <c r="E243" s="67"/>
      <c r="F243" s="67"/>
      <c r="G243" s="67"/>
      <c r="H243" s="67"/>
    </row>
    <row r="244" spans="1:8" x14ac:dyDescent="0.25">
      <c r="A244" s="67"/>
      <c r="B244" s="67"/>
      <c r="C244" s="67"/>
      <c r="D244" s="67"/>
      <c r="E244" s="67"/>
      <c r="F244" s="67"/>
      <c r="G244" s="67"/>
      <c r="H244" s="67"/>
    </row>
    <row r="245" spans="1:8" x14ac:dyDescent="0.25">
      <c r="A245" s="67"/>
      <c r="B245" s="67"/>
      <c r="C245" s="67"/>
      <c r="D245" s="67"/>
      <c r="E245" s="67"/>
      <c r="F245" s="67"/>
      <c r="G245" s="67"/>
      <c r="H245" s="67"/>
    </row>
    <row r="246" spans="1:8" x14ac:dyDescent="0.25">
      <c r="A246" s="67"/>
      <c r="B246" s="67"/>
      <c r="C246" s="67"/>
      <c r="D246" s="67"/>
      <c r="E246" s="67"/>
      <c r="F246" s="67"/>
      <c r="G246" s="67"/>
      <c r="H246" s="67"/>
    </row>
    <row r="247" spans="1:8" x14ac:dyDescent="0.25">
      <c r="A247" s="67"/>
      <c r="B247" s="67"/>
      <c r="C247" s="67"/>
      <c r="D247" s="67"/>
      <c r="E247" s="67"/>
      <c r="F247" s="67"/>
      <c r="G247" s="67"/>
      <c r="H247" s="67"/>
    </row>
    <row r="248" spans="1:8" x14ac:dyDescent="0.25">
      <c r="A248" s="67"/>
      <c r="B248" s="67"/>
      <c r="C248" s="67"/>
      <c r="D248" s="67"/>
      <c r="E248" s="67"/>
      <c r="F248" s="67"/>
      <c r="G248" s="67"/>
      <c r="H248" s="67"/>
    </row>
    <row r="249" spans="1:8" x14ac:dyDescent="0.25">
      <c r="A249" s="67"/>
      <c r="B249" s="67"/>
      <c r="C249" s="67"/>
      <c r="D249" s="67"/>
      <c r="E249" s="67"/>
      <c r="F249" s="67"/>
      <c r="G249" s="67"/>
      <c r="H249" s="67"/>
    </row>
    <row r="250" spans="1:8" x14ac:dyDescent="0.25">
      <c r="A250" s="67"/>
      <c r="B250" s="67"/>
      <c r="C250" s="67"/>
      <c r="D250" s="67"/>
      <c r="E250" s="67"/>
      <c r="F250" s="67"/>
      <c r="G250" s="67"/>
      <c r="H250" s="67"/>
    </row>
    <row r="251" spans="1:8" x14ac:dyDescent="0.25">
      <c r="A251" s="67"/>
      <c r="B251" s="67"/>
      <c r="C251" s="67"/>
      <c r="D251" s="67"/>
      <c r="E251" s="67"/>
      <c r="F251" s="67"/>
      <c r="G251" s="67"/>
      <c r="H251" s="67"/>
    </row>
    <row r="252" spans="1:8" x14ac:dyDescent="0.25">
      <c r="A252" s="67"/>
      <c r="B252" s="67"/>
      <c r="C252" s="67"/>
      <c r="D252" s="67"/>
      <c r="E252" s="67"/>
      <c r="F252" s="67"/>
      <c r="G252" s="67"/>
      <c r="H252" s="67"/>
    </row>
    <row r="253" spans="1:8" x14ac:dyDescent="0.25">
      <c r="A253" s="67"/>
      <c r="B253" s="67"/>
      <c r="C253" s="67"/>
      <c r="D253" s="67"/>
      <c r="E253" s="67"/>
      <c r="F253" s="67"/>
      <c r="G253" s="67"/>
      <c r="H253" s="67"/>
    </row>
    <row r="254" spans="1:8" x14ac:dyDescent="0.25">
      <c r="A254" s="67"/>
      <c r="B254" s="67"/>
      <c r="C254" s="67"/>
      <c r="D254" s="67"/>
      <c r="E254" s="67"/>
      <c r="F254" s="67"/>
      <c r="G254" s="67"/>
      <c r="H254" s="67"/>
    </row>
    <row r="255" spans="1:8" x14ac:dyDescent="0.25">
      <c r="A255" s="67"/>
      <c r="B255" s="67"/>
      <c r="C255" s="67"/>
      <c r="D255" s="67"/>
      <c r="E255" s="67"/>
      <c r="F255" s="67"/>
      <c r="G255" s="67"/>
      <c r="H255" s="67"/>
    </row>
    <row r="256" spans="1:8" x14ac:dyDescent="0.25">
      <c r="A256" s="67"/>
      <c r="B256" s="67"/>
      <c r="C256" s="67"/>
      <c r="D256" s="67"/>
      <c r="E256" s="67"/>
      <c r="F256" s="67"/>
      <c r="G256" s="67"/>
      <c r="H256" s="67"/>
    </row>
    <row r="257" spans="1:8" x14ac:dyDescent="0.25">
      <c r="A257" s="67"/>
      <c r="B257" s="67"/>
      <c r="C257" s="67"/>
      <c r="D257" s="67"/>
      <c r="E257" s="67"/>
      <c r="F257" s="67"/>
      <c r="G257" s="67"/>
      <c r="H257" s="67"/>
    </row>
    <row r="258" spans="1:8" x14ac:dyDescent="0.25">
      <c r="A258" s="67"/>
      <c r="B258" s="67"/>
      <c r="C258" s="67"/>
      <c r="D258" s="67"/>
      <c r="E258" s="67"/>
      <c r="F258" s="67"/>
      <c r="G258" s="67"/>
      <c r="H258" s="67"/>
    </row>
    <row r="259" spans="1:8" x14ac:dyDescent="0.25">
      <c r="A259" s="67"/>
      <c r="B259" s="67"/>
      <c r="C259" s="67"/>
      <c r="D259" s="67"/>
      <c r="E259" s="67"/>
      <c r="F259" s="67"/>
      <c r="G259" s="67"/>
      <c r="H259" s="67"/>
    </row>
    <row r="260" spans="1:8" x14ac:dyDescent="0.25">
      <c r="A260" s="67"/>
      <c r="B260" s="67"/>
      <c r="C260" s="67"/>
      <c r="D260" s="67"/>
      <c r="E260" s="67"/>
      <c r="F260" s="67"/>
      <c r="G260" s="67"/>
      <c r="H260" s="67"/>
    </row>
    <row r="261" spans="1:8" x14ac:dyDescent="0.25">
      <c r="A261" s="67"/>
      <c r="B261" s="67"/>
      <c r="C261" s="67"/>
      <c r="D261" s="67"/>
      <c r="E261" s="67"/>
      <c r="F261" s="67"/>
      <c r="G261" s="67"/>
      <c r="H261" s="67"/>
    </row>
    <row r="262" spans="1:8" x14ac:dyDescent="0.25">
      <c r="A262" s="67"/>
      <c r="B262" s="67"/>
      <c r="C262" s="67"/>
      <c r="D262" s="67"/>
      <c r="E262" s="67"/>
      <c r="F262" s="67"/>
      <c r="G262" s="67"/>
      <c r="H262" s="67"/>
    </row>
    <row r="263" spans="1:8" x14ac:dyDescent="0.25">
      <c r="A263" s="67"/>
      <c r="B263" s="67"/>
      <c r="C263" s="67"/>
      <c r="D263" s="67"/>
      <c r="E263" s="67"/>
      <c r="F263" s="67"/>
      <c r="G263" s="67"/>
      <c r="H263" s="67"/>
    </row>
    <row r="264" spans="1:8" x14ac:dyDescent="0.25">
      <c r="A264" s="67"/>
      <c r="B264" s="67"/>
      <c r="C264" s="67"/>
      <c r="D264" s="67"/>
      <c r="E264" s="67"/>
      <c r="F264" s="67"/>
      <c r="G264" s="67"/>
      <c r="H264" s="67"/>
    </row>
    <row r="265" spans="1:8" x14ac:dyDescent="0.25">
      <c r="A265" s="67"/>
      <c r="B265" s="67"/>
      <c r="C265" s="67"/>
      <c r="D265" s="67"/>
      <c r="E265" s="67"/>
      <c r="F265" s="67"/>
      <c r="G265" s="67"/>
      <c r="H265" s="67"/>
    </row>
    <row r="266" spans="1:8" x14ac:dyDescent="0.25">
      <c r="A266" s="67"/>
      <c r="B266" s="67"/>
      <c r="C266" s="67"/>
      <c r="D266" s="67"/>
      <c r="E266" s="67"/>
      <c r="F266" s="67"/>
      <c r="G266" s="67"/>
      <c r="H266" s="67"/>
    </row>
    <row r="267" spans="1:8" x14ac:dyDescent="0.25">
      <c r="A267" s="67"/>
      <c r="B267" s="67"/>
      <c r="C267" s="67"/>
      <c r="D267" s="67"/>
      <c r="E267" s="67"/>
      <c r="F267" s="67"/>
      <c r="G267" s="67"/>
      <c r="H267" s="67"/>
    </row>
    <row r="268" spans="1:8" x14ac:dyDescent="0.25">
      <c r="A268" s="67"/>
      <c r="B268" s="67"/>
      <c r="C268" s="67"/>
      <c r="D268" s="67"/>
      <c r="E268" s="67"/>
      <c r="F268" s="67"/>
      <c r="G268" s="67"/>
      <c r="H268" s="67"/>
    </row>
    <row r="269" spans="1:8" x14ac:dyDescent="0.25">
      <c r="A269" s="67"/>
      <c r="B269" s="67"/>
      <c r="C269" s="67"/>
      <c r="D269" s="67"/>
      <c r="E269" s="67"/>
      <c r="F269" s="67"/>
      <c r="G269" s="67"/>
      <c r="H269" s="67"/>
    </row>
    <row r="270" spans="1:8" x14ac:dyDescent="0.25">
      <c r="A270" s="67"/>
      <c r="B270" s="67"/>
      <c r="C270" s="67"/>
      <c r="D270" s="67"/>
      <c r="E270" s="67"/>
      <c r="F270" s="67"/>
      <c r="G270" s="67"/>
      <c r="H270" s="67"/>
    </row>
    <row r="271" spans="1:8" x14ac:dyDescent="0.25">
      <c r="A271" s="67"/>
      <c r="B271" s="67"/>
      <c r="C271" s="67"/>
      <c r="D271" s="67"/>
      <c r="E271" s="67"/>
      <c r="F271" s="67"/>
      <c r="G271" s="67"/>
      <c r="H271" s="67"/>
    </row>
    <row r="272" spans="1:8" x14ac:dyDescent="0.25">
      <c r="A272" s="67"/>
      <c r="B272" s="67"/>
      <c r="C272" s="67"/>
      <c r="D272" s="67"/>
      <c r="E272" s="67"/>
      <c r="F272" s="67"/>
      <c r="G272" s="67"/>
      <c r="H272" s="67"/>
    </row>
    <row r="273" spans="1:8" x14ac:dyDescent="0.25">
      <c r="A273" s="67"/>
      <c r="B273" s="67"/>
      <c r="C273" s="67"/>
      <c r="D273" s="67"/>
      <c r="E273" s="67"/>
      <c r="F273" s="67"/>
      <c r="G273" s="67"/>
      <c r="H273" s="67"/>
    </row>
    <row r="274" spans="1:8" x14ac:dyDescent="0.25">
      <c r="A274" s="67"/>
      <c r="B274" s="67"/>
      <c r="C274" s="67"/>
      <c r="D274" s="67"/>
      <c r="E274" s="67"/>
      <c r="F274" s="67"/>
      <c r="G274" s="67"/>
      <c r="H274" s="67"/>
    </row>
    <row r="275" spans="1:8" x14ac:dyDescent="0.25">
      <c r="A275" s="67"/>
      <c r="B275" s="67"/>
      <c r="C275" s="67"/>
      <c r="D275" s="67"/>
      <c r="E275" s="67"/>
      <c r="F275" s="67"/>
      <c r="G275" s="67"/>
      <c r="H275" s="67"/>
    </row>
    <row r="276" spans="1:8" x14ac:dyDescent="0.25">
      <c r="A276" s="67"/>
      <c r="B276" s="67"/>
      <c r="C276" s="67"/>
      <c r="D276" s="67"/>
      <c r="E276" s="67"/>
      <c r="F276" s="67"/>
      <c r="G276" s="67"/>
      <c r="H276" s="67"/>
    </row>
    <row r="277" spans="1:8" x14ac:dyDescent="0.25">
      <c r="A277" s="67"/>
      <c r="B277" s="67"/>
      <c r="C277" s="67"/>
      <c r="D277" s="67"/>
      <c r="E277" s="67"/>
      <c r="F277" s="67"/>
      <c r="G277" s="67"/>
      <c r="H277" s="67"/>
    </row>
    <row r="278" spans="1:8" x14ac:dyDescent="0.25">
      <c r="A278" s="67"/>
      <c r="B278" s="67"/>
      <c r="C278" s="67"/>
      <c r="D278" s="67"/>
      <c r="E278" s="67"/>
      <c r="F278" s="67"/>
      <c r="G278" s="67"/>
      <c r="H278" s="67"/>
    </row>
    <row r="279" spans="1:8" x14ac:dyDescent="0.25">
      <c r="A279" s="67"/>
      <c r="B279" s="67"/>
      <c r="C279" s="67"/>
      <c r="D279" s="67"/>
      <c r="E279" s="67"/>
      <c r="F279" s="67"/>
      <c r="G279" s="67"/>
      <c r="H279" s="67"/>
    </row>
    <row r="280" spans="1:8" x14ac:dyDescent="0.25">
      <c r="A280" s="67"/>
      <c r="B280" s="67"/>
      <c r="C280" s="67"/>
      <c r="D280" s="67"/>
      <c r="E280" s="67"/>
      <c r="F280" s="67"/>
      <c r="G280" s="67"/>
      <c r="H280" s="67"/>
    </row>
    <row r="281" spans="1:8" x14ac:dyDescent="0.25">
      <c r="A281" s="67"/>
      <c r="B281" s="67"/>
      <c r="C281" s="67"/>
      <c r="D281" s="67"/>
      <c r="E281" s="67"/>
      <c r="F281" s="67"/>
      <c r="G281" s="67"/>
      <c r="H281" s="67"/>
    </row>
    <row r="282" spans="1:8" x14ac:dyDescent="0.25">
      <c r="A282" s="67"/>
      <c r="B282" s="67"/>
      <c r="C282" s="67"/>
      <c r="D282" s="67"/>
      <c r="E282" s="67"/>
      <c r="F282" s="67"/>
      <c r="G282" s="67"/>
      <c r="H282" s="67"/>
    </row>
    <row r="283" spans="1:8" x14ac:dyDescent="0.25">
      <c r="A283" s="67"/>
      <c r="B283" s="67"/>
      <c r="C283" s="67"/>
      <c r="D283" s="67"/>
      <c r="E283" s="67"/>
      <c r="F283" s="67"/>
      <c r="G283" s="67"/>
      <c r="H283" s="67"/>
    </row>
    <row r="284" spans="1:8" x14ac:dyDescent="0.25">
      <c r="A284" s="67"/>
      <c r="B284" s="67"/>
      <c r="C284" s="67"/>
      <c r="D284" s="67"/>
      <c r="E284" s="67"/>
      <c r="F284" s="67"/>
      <c r="G284" s="67"/>
      <c r="H284" s="67"/>
    </row>
    <row r="285" spans="1:8" x14ac:dyDescent="0.25">
      <c r="A285" s="67"/>
      <c r="B285" s="67"/>
      <c r="C285" s="67"/>
      <c r="D285" s="67"/>
      <c r="E285" s="67"/>
      <c r="F285" s="67"/>
      <c r="G285" s="67"/>
      <c r="H285" s="67"/>
    </row>
    <row r="286" spans="1:8" x14ac:dyDescent="0.25">
      <c r="A286" s="67"/>
      <c r="B286" s="67"/>
      <c r="C286" s="67"/>
      <c r="D286" s="67"/>
      <c r="E286" s="67"/>
      <c r="F286" s="67"/>
      <c r="G286" s="67"/>
      <c r="H286" s="67"/>
    </row>
    <row r="287" spans="1:8" x14ac:dyDescent="0.25">
      <c r="A287" s="67"/>
      <c r="B287" s="67"/>
      <c r="C287" s="67"/>
      <c r="D287" s="67"/>
      <c r="E287" s="67"/>
      <c r="F287" s="67"/>
      <c r="G287" s="67"/>
      <c r="H287" s="67"/>
    </row>
    <row r="288" spans="1:8" x14ac:dyDescent="0.25">
      <c r="A288" s="67"/>
      <c r="B288" s="67"/>
      <c r="C288" s="67"/>
      <c r="D288" s="67"/>
      <c r="E288" s="67"/>
      <c r="F288" s="67"/>
      <c r="G288" s="67"/>
      <c r="H288" s="67"/>
    </row>
    <row r="289" spans="1:8" x14ac:dyDescent="0.25">
      <c r="A289" s="67"/>
      <c r="B289" s="67"/>
      <c r="C289" s="67"/>
      <c r="D289" s="67"/>
      <c r="E289" s="67"/>
      <c r="F289" s="67"/>
      <c r="G289" s="67"/>
      <c r="H289" s="67"/>
    </row>
    <row r="290" spans="1:8" x14ac:dyDescent="0.25">
      <c r="A290" s="67"/>
      <c r="B290" s="67"/>
      <c r="C290" s="67"/>
      <c r="D290" s="67"/>
      <c r="E290" s="67"/>
      <c r="F290" s="67"/>
      <c r="G290" s="67"/>
      <c r="H290" s="67"/>
    </row>
    <row r="291" spans="1:8" x14ac:dyDescent="0.25">
      <c r="A291" s="67"/>
      <c r="B291" s="67"/>
      <c r="C291" s="67"/>
      <c r="D291" s="67"/>
      <c r="E291" s="67"/>
      <c r="F291" s="67"/>
      <c r="G291" s="67"/>
      <c r="H291" s="67"/>
    </row>
    <row r="292" spans="1:8" x14ac:dyDescent="0.25">
      <c r="A292" s="67"/>
      <c r="B292" s="67"/>
      <c r="C292" s="67"/>
      <c r="D292" s="67"/>
      <c r="E292" s="67"/>
      <c r="F292" s="67"/>
      <c r="G292" s="67"/>
      <c r="H292" s="67"/>
    </row>
    <row r="293" spans="1:8" x14ac:dyDescent="0.25">
      <c r="A293" s="67"/>
      <c r="B293" s="67"/>
      <c r="C293" s="67"/>
      <c r="D293" s="67"/>
      <c r="E293" s="67"/>
      <c r="F293" s="67"/>
      <c r="G293" s="67"/>
      <c r="H293" s="67"/>
    </row>
    <row r="294" spans="1:8" x14ac:dyDescent="0.25">
      <c r="A294" s="67"/>
      <c r="B294" s="67"/>
      <c r="C294" s="67"/>
      <c r="D294" s="67"/>
      <c r="E294" s="67"/>
      <c r="F294" s="67"/>
      <c r="G294" s="67"/>
      <c r="H294" s="67"/>
    </row>
    <row r="295" spans="1:8" x14ac:dyDescent="0.25">
      <c r="A295" s="67"/>
      <c r="B295" s="67"/>
      <c r="C295" s="67"/>
      <c r="D295" s="67"/>
      <c r="E295" s="67"/>
      <c r="F295" s="67"/>
      <c r="G295" s="67"/>
      <c r="H295" s="67"/>
    </row>
    <row r="296" spans="1:8" x14ac:dyDescent="0.25">
      <c r="A296" s="67"/>
      <c r="B296" s="67"/>
      <c r="C296" s="67"/>
      <c r="D296" s="67"/>
      <c r="E296" s="67"/>
      <c r="F296" s="67"/>
      <c r="G296" s="67"/>
      <c r="H296" s="67"/>
    </row>
    <row r="297" spans="1:8" x14ac:dyDescent="0.25">
      <c r="A297" s="67"/>
      <c r="B297" s="67"/>
      <c r="C297" s="67"/>
      <c r="D297" s="67"/>
      <c r="E297" s="67"/>
      <c r="F297" s="67"/>
      <c r="G297" s="67"/>
      <c r="H297" s="67"/>
    </row>
    <row r="298" spans="1:8" x14ac:dyDescent="0.25">
      <c r="A298" s="67"/>
      <c r="B298" s="67"/>
      <c r="C298" s="67"/>
      <c r="D298" s="67"/>
      <c r="E298" s="67"/>
      <c r="F298" s="67"/>
      <c r="G298" s="67"/>
      <c r="H298" s="67"/>
    </row>
    <row r="299" spans="1:8" x14ac:dyDescent="0.25">
      <c r="A299" s="67"/>
      <c r="B299" s="67"/>
      <c r="C299" s="67"/>
      <c r="D299" s="67"/>
      <c r="E299" s="67"/>
      <c r="F299" s="67"/>
      <c r="G299" s="67"/>
      <c r="H299" s="67"/>
    </row>
    <row r="300" spans="1:8" x14ac:dyDescent="0.25">
      <c r="A300" s="67"/>
      <c r="B300" s="67"/>
      <c r="C300" s="67"/>
      <c r="D300" s="67"/>
      <c r="E300" s="67"/>
      <c r="F300" s="67"/>
      <c r="G300" s="67"/>
      <c r="H300" s="67"/>
    </row>
    <row r="301" spans="1:8" x14ac:dyDescent="0.25">
      <c r="A301" s="67"/>
      <c r="B301" s="67"/>
      <c r="C301" s="67"/>
      <c r="D301" s="67"/>
      <c r="E301" s="67"/>
      <c r="F301" s="67"/>
      <c r="G301" s="67"/>
      <c r="H301" s="67"/>
    </row>
    <row r="302" spans="1:8" x14ac:dyDescent="0.25">
      <c r="A302" s="67"/>
      <c r="B302" s="67"/>
      <c r="C302" s="67"/>
      <c r="D302" s="67"/>
      <c r="E302" s="67"/>
      <c r="F302" s="67"/>
      <c r="G302" s="67"/>
      <c r="H302" s="67"/>
    </row>
    <row r="303" spans="1:8" x14ac:dyDescent="0.25">
      <c r="A303" s="67"/>
      <c r="B303" s="67"/>
      <c r="C303" s="67"/>
      <c r="D303" s="67"/>
      <c r="E303" s="67"/>
      <c r="F303" s="67"/>
      <c r="G303" s="67"/>
      <c r="H303" s="67"/>
    </row>
    <row r="304" spans="1:8" x14ac:dyDescent="0.25">
      <c r="A304" s="67"/>
      <c r="B304" s="67"/>
      <c r="C304" s="67"/>
      <c r="D304" s="67"/>
      <c r="E304" s="67"/>
      <c r="F304" s="67"/>
      <c r="G304" s="67"/>
      <c r="H304" s="67"/>
    </row>
    <row r="305" spans="1:8" x14ac:dyDescent="0.25">
      <c r="A305" s="67"/>
      <c r="B305" s="67"/>
      <c r="C305" s="67"/>
      <c r="D305" s="67"/>
      <c r="E305" s="67"/>
      <c r="F305" s="67"/>
      <c r="G305" s="67"/>
      <c r="H305" s="67"/>
    </row>
    <row r="306" spans="1:8" x14ac:dyDescent="0.25">
      <c r="A306" s="67"/>
      <c r="B306" s="67"/>
      <c r="C306" s="67"/>
      <c r="D306" s="67"/>
      <c r="E306" s="67"/>
      <c r="F306" s="67"/>
      <c r="G306" s="67"/>
      <c r="H306" s="67"/>
    </row>
    <row r="307" spans="1:8" x14ac:dyDescent="0.25">
      <c r="A307" s="67"/>
      <c r="B307" s="67"/>
      <c r="C307" s="67"/>
      <c r="D307" s="67"/>
      <c r="E307" s="67"/>
      <c r="F307" s="67"/>
      <c r="G307" s="67"/>
      <c r="H307" s="67"/>
    </row>
    <row r="308" spans="1:8" x14ac:dyDescent="0.25">
      <c r="A308" s="67"/>
      <c r="B308" s="67"/>
      <c r="C308" s="67"/>
      <c r="D308" s="67"/>
      <c r="E308" s="67"/>
      <c r="F308" s="67"/>
      <c r="G308" s="67"/>
      <c r="H308" s="67"/>
    </row>
    <row r="309" spans="1:8" x14ac:dyDescent="0.25">
      <c r="A309" s="67"/>
      <c r="B309" s="67"/>
      <c r="C309" s="67"/>
      <c r="D309" s="67"/>
      <c r="E309" s="67"/>
      <c r="F309" s="67"/>
      <c r="G309" s="67"/>
      <c r="H309" s="67"/>
    </row>
    <row r="310" spans="1:8" x14ac:dyDescent="0.25">
      <c r="A310" s="67"/>
      <c r="B310" s="67"/>
      <c r="C310" s="67"/>
      <c r="D310" s="67"/>
      <c r="E310" s="67"/>
      <c r="F310" s="67"/>
      <c r="G310" s="67"/>
      <c r="H310" s="67"/>
    </row>
    <row r="311" spans="1:8" x14ac:dyDescent="0.25">
      <c r="A311" s="67"/>
      <c r="B311" s="67"/>
      <c r="C311" s="67"/>
      <c r="D311" s="67"/>
      <c r="E311" s="67"/>
      <c r="F311" s="67"/>
      <c r="G311" s="67"/>
      <c r="H311" s="67"/>
    </row>
    <row r="312" spans="1:8" x14ac:dyDescent="0.25">
      <c r="A312" s="67"/>
      <c r="B312" s="67"/>
      <c r="C312" s="67"/>
      <c r="D312" s="67"/>
      <c r="E312" s="67"/>
      <c r="F312" s="67"/>
      <c r="G312" s="67"/>
      <c r="H312" s="67"/>
    </row>
    <row r="313" spans="1:8" x14ac:dyDescent="0.25">
      <c r="A313" s="67"/>
      <c r="B313" s="67"/>
      <c r="C313" s="67"/>
      <c r="D313" s="67"/>
      <c r="E313" s="67"/>
      <c r="F313" s="67"/>
      <c r="G313" s="67"/>
      <c r="H313" s="67"/>
    </row>
    <row r="314" spans="1:8" x14ac:dyDescent="0.25">
      <c r="A314" s="67"/>
      <c r="B314" s="67"/>
      <c r="C314" s="67"/>
      <c r="D314" s="67"/>
      <c r="E314" s="67"/>
      <c r="F314" s="67"/>
      <c r="G314" s="67"/>
      <c r="H314" s="67"/>
    </row>
    <row r="315" spans="1:8" x14ac:dyDescent="0.25">
      <c r="A315" s="67"/>
      <c r="B315" s="67"/>
      <c r="C315" s="67"/>
      <c r="D315" s="67"/>
      <c r="E315" s="67"/>
      <c r="F315" s="67"/>
      <c r="G315" s="67"/>
      <c r="H315" s="67"/>
    </row>
    <row r="316" spans="1:8" x14ac:dyDescent="0.25">
      <c r="A316" s="67"/>
      <c r="B316" s="67"/>
      <c r="C316" s="67"/>
      <c r="D316" s="67"/>
      <c r="E316" s="67"/>
      <c r="F316" s="67"/>
      <c r="G316" s="67"/>
      <c r="H316" s="67"/>
    </row>
    <row r="317" spans="1:8" x14ac:dyDescent="0.25">
      <c r="A317" s="67"/>
      <c r="B317" s="67"/>
      <c r="C317" s="67"/>
      <c r="D317" s="67"/>
      <c r="E317" s="67"/>
      <c r="F317" s="67"/>
      <c r="G317" s="67"/>
      <c r="H317" s="67"/>
    </row>
    <row r="318" spans="1:8" x14ac:dyDescent="0.25">
      <c r="A318" s="67"/>
      <c r="B318" s="67"/>
      <c r="C318" s="67"/>
      <c r="D318" s="67"/>
      <c r="E318" s="67"/>
      <c r="F318" s="67"/>
      <c r="G318" s="67"/>
      <c r="H318" s="67"/>
    </row>
    <row r="319" spans="1:8" x14ac:dyDescent="0.25">
      <c r="A319" s="67"/>
      <c r="B319" s="67"/>
      <c r="C319" s="67"/>
      <c r="D319" s="67"/>
      <c r="E319" s="67"/>
      <c r="F319" s="67"/>
      <c r="G319" s="67"/>
      <c r="H319" s="67"/>
    </row>
    <row r="320" spans="1:8" x14ac:dyDescent="0.25">
      <c r="A320" s="67"/>
      <c r="B320" s="67"/>
      <c r="C320" s="67"/>
      <c r="D320" s="67"/>
      <c r="E320" s="67"/>
      <c r="F320" s="67"/>
      <c r="G320" s="67"/>
      <c r="H320" s="67"/>
    </row>
    <row r="321" spans="1:8" x14ac:dyDescent="0.25">
      <c r="A321" s="67"/>
      <c r="B321" s="67"/>
      <c r="C321" s="67"/>
      <c r="D321" s="67"/>
      <c r="E321" s="67"/>
      <c r="F321" s="67"/>
      <c r="G321" s="67"/>
      <c r="H321" s="67"/>
    </row>
    <row r="322" spans="1:8" x14ac:dyDescent="0.25">
      <c r="A322" s="67"/>
      <c r="B322" s="67"/>
      <c r="C322" s="67"/>
      <c r="D322" s="67"/>
      <c r="E322" s="67"/>
      <c r="F322" s="67"/>
      <c r="G322" s="67"/>
      <c r="H322" s="67"/>
    </row>
    <row r="323" spans="1:8" x14ac:dyDescent="0.25">
      <c r="A323" s="67"/>
      <c r="B323" s="67"/>
      <c r="C323" s="67"/>
      <c r="D323" s="67"/>
      <c r="E323" s="67"/>
      <c r="F323" s="67"/>
      <c r="G323" s="67"/>
      <c r="H323" s="67"/>
    </row>
    <row r="324" spans="1:8" x14ac:dyDescent="0.25">
      <c r="A324" s="67"/>
      <c r="B324" s="67"/>
      <c r="C324" s="67"/>
      <c r="D324" s="67"/>
      <c r="E324" s="67"/>
      <c r="F324" s="67"/>
      <c r="G324" s="67"/>
      <c r="H324" s="67"/>
    </row>
    <row r="325" spans="1:8" x14ac:dyDescent="0.25">
      <c r="A325" s="67"/>
      <c r="B325" s="67"/>
      <c r="C325" s="67"/>
      <c r="D325" s="67"/>
      <c r="E325" s="67"/>
      <c r="F325" s="67"/>
      <c r="G325" s="67"/>
      <c r="H325" s="67"/>
    </row>
    <row r="326" spans="1:8" x14ac:dyDescent="0.25">
      <c r="A326" s="67"/>
      <c r="B326" s="67"/>
      <c r="C326" s="67"/>
      <c r="D326" s="67"/>
      <c r="E326" s="67"/>
      <c r="F326" s="67"/>
      <c r="G326" s="67"/>
      <c r="H326" s="67"/>
    </row>
    <row r="327" spans="1:8" x14ac:dyDescent="0.25">
      <c r="A327" s="67"/>
      <c r="B327" s="67"/>
      <c r="C327" s="67"/>
      <c r="D327" s="67"/>
      <c r="E327" s="67"/>
      <c r="F327" s="67"/>
      <c r="G327" s="67"/>
      <c r="H327" s="67"/>
    </row>
    <row r="328" spans="1:8" x14ac:dyDescent="0.25">
      <c r="A328" s="67"/>
      <c r="B328" s="67"/>
      <c r="C328" s="67"/>
      <c r="D328" s="67"/>
      <c r="E328" s="67"/>
      <c r="F328" s="67"/>
      <c r="G328" s="67"/>
      <c r="H328" s="67"/>
    </row>
    <row r="329" spans="1:8" x14ac:dyDescent="0.25">
      <c r="A329" s="67"/>
      <c r="B329" s="67"/>
      <c r="C329" s="67"/>
      <c r="D329" s="67"/>
      <c r="E329" s="67"/>
      <c r="F329" s="67"/>
      <c r="G329" s="67"/>
      <c r="H329" s="67"/>
    </row>
    <row r="330" spans="1:8" x14ac:dyDescent="0.25">
      <c r="A330" s="67"/>
      <c r="B330" s="67"/>
      <c r="C330" s="67"/>
      <c r="D330" s="67"/>
      <c r="E330" s="67"/>
      <c r="F330" s="67"/>
      <c r="G330" s="67"/>
      <c r="H330" s="67"/>
    </row>
    <row r="331" spans="1:8" x14ac:dyDescent="0.25">
      <c r="A331" s="67"/>
      <c r="B331" s="67"/>
      <c r="C331" s="67"/>
      <c r="D331" s="67"/>
      <c r="E331" s="67"/>
      <c r="F331" s="67"/>
      <c r="G331" s="67"/>
      <c r="H331" s="67"/>
    </row>
    <row r="332" spans="1:8" x14ac:dyDescent="0.25">
      <c r="A332" s="67"/>
      <c r="B332" s="67"/>
      <c r="C332" s="67"/>
      <c r="D332" s="67"/>
      <c r="E332" s="67"/>
      <c r="F332" s="67"/>
      <c r="G332" s="67"/>
      <c r="H332" s="67"/>
    </row>
    <row r="333" spans="1:8" x14ac:dyDescent="0.25">
      <c r="A333" s="67"/>
      <c r="B333" s="67"/>
      <c r="C333" s="67"/>
      <c r="D333" s="67"/>
      <c r="E333" s="67"/>
      <c r="F333" s="67"/>
      <c r="G333" s="67"/>
      <c r="H333" s="67"/>
    </row>
    <row r="334" spans="1:8" x14ac:dyDescent="0.25">
      <c r="A334" s="67"/>
      <c r="B334" s="67"/>
      <c r="C334" s="67"/>
      <c r="D334" s="67"/>
      <c r="E334" s="67"/>
      <c r="F334" s="67"/>
      <c r="G334" s="67"/>
      <c r="H334" s="67"/>
    </row>
    <row r="335" spans="1:8" x14ac:dyDescent="0.25">
      <c r="A335" s="67"/>
      <c r="B335" s="67"/>
      <c r="C335" s="67"/>
      <c r="D335" s="67"/>
      <c r="E335" s="67"/>
      <c r="F335" s="67"/>
      <c r="G335" s="67"/>
      <c r="H335" s="67"/>
    </row>
    <row r="336" spans="1:8" x14ac:dyDescent="0.25">
      <c r="A336" s="67"/>
      <c r="B336" s="67"/>
      <c r="C336" s="67"/>
      <c r="D336" s="67"/>
      <c r="E336" s="67"/>
      <c r="F336" s="67"/>
      <c r="G336" s="67"/>
      <c r="H336" s="67"/>
    </row>
    <row r="337" spans="1:8" x14ac:dyDescent="0.25">
      <c r="A337" s="67"/>
      <c r="B337" s="67"/>
      <c r="C337" s="67"/>
      <c r="D337" s="67"/>
      <c r="E337" s="67"/>
      <c r="F337" s="67"/>
      <c r="G337" s="67"/>
      <c r="H337" s="67"/>
    </row>
    <row r="338" spans="1:8" x14ac:dyDescent="0.25">
      <c r="A338" s="67"/>
      <c r="B338" s="67"/>
      <c r="C338" s="67"/>
      <c r="D338" s="67"/>
      <c r="E338" s="67"/>
      <c r="F338" s="67"/>
      <c r="G338" s="67"/>
      <c r="H338" s="67"/>
    </row>
    <row r="339" spans="1:8" x14ac:dyDescent="0.25">
      <c r="A339" s="67"/>
      <c r="B339" s="67"/>
      <c r="C339" s="67"/>
      <c r="D339" s="67"/>
      <c r="E339" s="67"/>
      <c r="F339" s="67"/>
      <c r="G339" s="67"/>
      <c r="H339" s="67"/>
    </row>
    <row r="340" spans="1:8" x14ac:dyDescent="0.25">
      <c r="A340" s="67"/>
      <c r="B340" s="67"/>
      <c r="C340" s="67"/>
      <c r="D340" s="67"/>
      <c r="E340" s="67"/>
      <c r="F340" s="67"/>
      <c r="G340" s="67"/>
      <c r="H340" s="67"/>
    </row>
    <row r="341" spans="1:8" x14ac:dyDescent="0.25">
      <c r="A341" s="67"/>
      <c r="B341" s="67"/>
      <c r="C341" s="67"/>
      <c r="D341" s="67"/>
      <c r="E341" s="67"/>
      <c r="F341" s="67"/>
      <c r="G341" s="67"/>
      <c r="H341" s="67"/>
    </row>
    <row r="342" spans="1:8" x14ac:dyDescent="0.25">
      <c r="A342" s="67"/>
      <c r="B342" s="67"/>
      <c r="C342" s="67"/>
      <c r="D342" s="67"/>
      <c r="E342" s="67"/>
      <c r="F342" s="67"/>
      <c r="G342" s="67"/>
      <c r="H342" s="67"/>
    </row>
    <row r="343" spans="1:8" x14ac:dyDescent="0.25">
      <c r="A343" s="67"/>
      <c r="B343" s="67"/>
      <c r="C343" s="67"/>
      <c r="D343" s="67"/>
      <c r="E343" s="67"/>
      <c r="F343" s="67"/>
      <c r="G343" s="67"/>
      <c r="H343" s="67"/>
    </row>
    <row r="344" spans="1:8" x14ac:dyDescent="0.25">
      <c r="A344" s="67"/>
      <c r="B344" s="67"/>
      <c r="C344" s="67"/>
      <c r="D344" s="67"/>
      <c r="E344" s="67"/>
      <c r="F344" s="67"/>
      <c r="G344" s="67"/>
      <c r="H344" s="67"/>
    </row>
    <row r="345" spans="1:8" x14ac:dyDescent="0.25">
      <c r="A345" s="67"/>
      <c r="B345" s="67"/>
      <c r="C345" s="67"/>
      <c r="D345" s="67"/>
      <c r="E345" s="67"/>
      <c r="F345" s="67"/>
      <c r="G345" s="67"/>
      <c r="H345" s="67"/>
    </row>
    <row r="346" spans="1:8" x14ac:dyDescent="0.25">
      <c r="A346" s="67"/>
      <c r="B346" s="67"/>
      <c r="C346" s="67"/>
      <c r="D346" s="67"/>
      <c r="E346" s="67"/>
      <c r="F346" s="67"/>
      <c r="G346" s="67"/>
      <c r="H346" s="67"/>
    </row>
    <row r="347" spans="1:8" x14ac:dyDescent="0.25">
      <c r="A347" s="67"/>
      <c r="B347" s="67"/>
      <c r="C347" s="67"/>
      <c r="D347" s="67"/>
      <c r="E347" s="67"/>
      <c r="F347" s="67"/>
      <c r="G347" s="67"/>
      <c r="H347" s="67"/>
    </row>
    <row r="348" spans="1:8" x14ac:dyDescent="0.25">
      <c r="A348" s="67"/>
      <c r="B348" s="67"/>
      <c r="C348" s="67"/>
      <c r="D348" s="67"/>
      <c r="E348" s="67"/>
      <c r="F348" s="67"/>
      <c r="G348" s="67"/>
      <c r="H348" s="67"/>
    </row>
    <row r="349" spans="1:8" x14ac:dyDescent="0.25">
      <c r="A349" s="67"/>
      <c r="B349" s="67"/>
      <c r="C349" s="67"/>
      <c r="D349" s="67"/>
      <c r="E349" s="67"/>
      <c r="F349" s="67"/>
      <c r="G349" s="67"/>
      <c r="H349" s="67"/>
    </row>
    <row r="350" spans="1:8" x14ac:dyDescent="0.25">
      <c r="A350" s="67"/>
      <c r="B350" s="67"/>
      <c r="C350" s="67"/>
      <c r="D350" s="67"/>
      <c r="E350" s="67"/>
      <c r="F350" s="67"/>
      <c r="G350" s="67"/>
      <c r="H350" s="67"/>
    </row>
    <row r="351" spans="1:8" x14ac:dyDescent="0.25">
      <c r="A351" s="67"/>
      <c r="B351" s="67"/>
      <c r="C351" s="67"/>
      <c r="D351" s="67"/>
      <c r="E351" s="67"/>
      <c r="F351" s="67"/>
      <c r="G351" s="67"/>
      <c r="H351" s="67"/>
    </row>
    <row r="352" spans="1:8" x14ac:dyDescent="0.25">
      <c r="A352" s="67"/>
      <c r="B352" s="67"/>
      <c r="C352" s="67"/>
      <c r="D352" s="67"/>
      <c r="E352" s="67"/>
      <c r="F352" s="67"/>
      <c r="G352" s="67"/>
      <c r="H352" s="67"/>
    </row>
    <row r="353" spans="1:8" x14ac:dyDescent="0.25">
      <c r="A353" s="67"/>
      <c r="B353" s="67"/>
      <c r="C353" s="67"/>
      <c r="D353" s="67"/>
      <c r="E353" s="67"/>
      <c r="F353" s="67"/>
      <c r="G353" s="67"/>
      <c r="H353" s="67"/>
    </row>
    <row r="354" spans="1:8" x14ac:dyDescent="0.25">
      <c r="A354" s="67"/>
      <c r="B354" s="67"/>
      <c r="C354" s="67"/>
      <c r="D354" s="67"/>
      <c r="E354" s="67"/>
      <c r="F354" s="67"/>
      <c r="G354" s="67"/>
      <c r="H354" s="67"/>
    </row>
    <row r="355" spans="1:8" x14ac:dyDescent="0.25">
      <c r="A355" s="67"/>
      <c r="B355" s="67"/>
      <c r="C355" s="67"/>
      <c r="D355" s="67"/>
      <c r="E355" s="67"/>
      <c r="F355" s="67"/>
      <c r="G355" s="67"/>
      <c r="H355" s="67"/>
    </row>
    <row r="356" spans="1:8" x14ac:dyDescent="0.25">
      <c r="A356" s="67"/>
      <c r="B356" s="67"/>
      <c r="C356" s="67"/>
      <c r="D356" s="67"/>
      <c r="E356" s="67"/>
      <c r="F356" s="67"/>
      <c r="G356" s="67"/>
      <c r="H356" s="67"/>
    </row>
    <row r="357" spans="1:8" x14ac:dyDescent="0.25">
      <c r="A357" s="67"/>
      <c r="B357" s="67"/>
      <c r="C357" s="67"/>
      <c r="D357" s="67"/>
      <c r="E357" s="67"/>
      <c r="F357" s="67"/>
      <c r="G357" s="67"/>
      <c r="H357" s="67"/>
    </row>
    <row r="358" spans="1:8" x14ac:dyDescent="0.25">
      <c r="A358" s="67"/>
      <c r="B358" s="67"/>
      <c r="C358" s="67"/>
      <c r="D358" s="67"/>
      <c r="E358" s="67"/>
      <c r="F358" s="67"/>
      <c r="G358" s="67"/>
      <c r="H358" s="67"/>
    </row>
    <row r="359" spans="1:8" x14ac:dyDescent="0.25">
      <c r="A359" s="67"/>
      <c r="B359" s="67"/>
      <c r="C359" s="67"/>
      <c r="D359" s="67"/>
      <c r="E359" s="67"/>
      <c r="F359" s="67"/>
      <c r="G359" s="67"/>
      <c r="H359" s="67"/>
    </row>
    <row r="360" spans="1:8" x14ac:dyDescent="0.25">
      <c r="A360" s="67"/>
      <c r="B360" s="67"/>
      <c r="C360" s="67"/>
      <c r="D360" s="67"/>
      <c r="E360" s="67"/>
      <c r="F360" s="67"/>
      <c r="G360" s="67"/>
      <c r="H360" s="67"/>
    </row>
    <row r="361" spans="1:8" x14ac:dyDescent="0.25">
      <c r="A361" s="67"/>
      <c r="B361" s="67"/>
      <c r="C361" s="67"/>
      <c r="D361" s="67"/>
      <c r="E361" s="67"/>
      <c r="F361" s="67"/>
      <c r="G361" s="67"/>
      <c r="H361" s="67"/>
    </row>
    <row r="362" spans="1:8" x14ac:dyDescent="0.25">
      <c r="A362" s="67"/>
      <c r="B362" s="67"/>
      <c r="C362" s="67"/>
      <c r="D362" s="67"/>
      <c r="E362" s="67"/>
      <c r="F362" s="67"/>
      <c r="G362" s="67"/>
      <c r="H362" s="67"/>
    </row>
    <row r="363" spans="1:8" x14ac:dyDescent="0.25">
      <c r="A363" s="67"/>
      <c r="B363" s="67"/>
      <c r="C363" s="67"/>
      <c r="D363" s="67"/>
      <c r="E363" s="67"/>
      <c r="F363" s="67"/>
      <c r="G363" s="67"/>
      <c r="H363" s="67"/>
    </row>
    <row r="364" spans="1:8" x14ac:dyDescent="0.25">
      <c r="A364" s="67"/>
      <c r="B364" s="67"/>
      <c r="C364" s="67"/>
      <c r="D364" s="67"/>
      <c r="E364" s="67"/>
      <c r="F364" s="67"/>
      <c r="G364" s="67"/>
      <c r="H364" s="67"/>
    </row>
    <row r="365" spans="1:8" x14ac:dyDescent="0.25">
      <c r="A365" s="67"/>
      <c r="B365" s="67"/>
      <c r="C365" s="67"/>
      <c r="D365" s="67"/>
      <c r="E365" s="67"/>
      <c r="F365" s="67"/>
      <c r="G365" s="67"/>
      <c r="H365" s="67"/>
    </row>
    <row r="366" spans="1:8" x14ac:dyDescent="0.25">
      <c r="A366" s="67"/>
      <c r="B366" s="67"/>
      <c r="C366" s="67"/>
      <c r="D366" s="67"/>
      <c r="E366" s="67"/>
      <c r="F366" s="67"/>
      <c r="G366" s="67"/>
      <c r="H366" s="67"/>
    </row>
    <row r="367" spans="1:8" x14ac:dyDescent="0.25">
      <c r="A367" s="67"/>
      <c r="B367" s="67"/>
      <c r="C367" s="67"/>
      <c r="D367" s="67"/>
      <c r="E367" s="67"/>
      <c r="F367" s="67"/>
      <c r="G367" s="67"/>
      <c r="H367" s="67"/>
    </row>
    <row r="368" spans="1:8" x14ac:dyDescent="0.25">
      <c r="A368" s="67"/>
      <c r="B368" s="67"/>
      <c r="C368" s="67"/>
      <c r="D368" s="67"/>
      <c r="E368" s="67"/>
      <c r="F368" s="67"/>
      <c r="G368" s="67"/>
      <c r="H368" s="67"/>
    </row>
    <row r="369" spans="1:8" x14ac:dyDescent="0.25">
      <c r="A369" s="67"/>
      <c r="B369" s="67"/>
      <c r="C369" s="67"/>
      <c r="D369" s="67"/>
      <c r="E369" s="67"/>
      <c r="F369" s="67"/>
      <c r="G369" s="67"/>
      <c r="H369" s="67"/>
    </row>
    <row r="370" spans="1:8" x14ac:dyDescent="0.25">
      <c r="A370" s="67"/>
      <c r="B370" s="67"/>
      <c r="C370" s="67"/>
      <c r="D370" s="67"/>
      <c r="E370" s="67"/>
      <c r="F370" s="67"/>
      <c r="G370" s="67"/>
      <c r="H370" s="67"/>
    </row>
    <row r="371" spans="1:8" x14ac:dyDescent="0.25">
      <c r="A371" s="67"/>
      <c r="B371" s="67"/>
      <c r="C371" s="67"/>
      <c r="D371" s="67"/>
      <c r="E371" s="67"/>
      <c r="F371" s="67"/>
      <c r="G371" s="67"/>
      <c r="H371" s="67"/>
    </row>
    <row r="372" spans="1:8" x14ac:dyDescent="0.25">
      <c r="A372" s="67"/>
      <c r="B372" s="67"/>
      <c r="C372" s="67"/>
      <c r="D372" s="67"/>
      <c r="E372" s="67"/>
      <c r="F372" s="67"/>
      <c r="G372" s="67"/>
      <c r="H372" s="67"/>
    </row>
    <row r="373" spans="1:8" x14ac:dyDescent="0.25">
      <c r="A373" s="67"/>
      <c r="B373" s="67"/>
      <c r="C373" s="67"/>
      <c r="D373" s="67"/>
      <c r="E373" s="67"/>
      <c r="F373" s="67"/>
      <c r="G373" s="67"/>
      <c r="H373" s="67"/>
    </row>
    <row r="374" spans="1:8" x14ac:dyDescent="0.25">
      <c r="A374" s="67"/>
      <c r="B374" s="67"/>
      <c r="C374" s="67"/>
      <c r="D374" s="67"/>
      <c r="E374" s="67"/>
      <c r="F374" s="67"/>
      <c r="G374" s="67"/>
      <c r="H374" s="67"/>
    </row>
    <row r="375" spans="1:8" x14ac:dyDescent="0.25">
      <c r="A375" s="67"/>
      <c r="B375" s="67"/>
      <c r="C375" s="67"/>
      <c r="D375" s="67"/>
      <c r="E375" s="67"/>
      <c r="F375" s="67"/>
      <c r="G375" s="67"/>
      <c r="H375" s="67"/>
    </row>
    <row r="376" spans="1:8" x14ac:dyDescent="0.25">
      <c r="A376" s="67"/>
      <c r="B376" s="67"/>
      <c r="C376" s="67"/>
      <c r="D376" s="67"/>
      <c r="E376" s="67"/>
      <c r="F376" s="67"/>
      <c r="G376" s="67"/>
      <c r="H376" s="67"/>
    </row>
    <row r="377" spans="1:8" x14ac:dyDescent="0.25">
      <c r="A377" s="67"/>
      <c r="B377" s="67"/>
      <c r="C377" s="67"/>
      <c r="D377" s="67"/>
      <c r="E377" s="67"/>
      <c r="F377" s="67"/>
      <c r="G377" s="67"/>
      <c r="H377" s="67"/>
    </row>
    <row r="378" spans="1:8" x14ac:dyDescent="0.25">
      <c r="A378" s="67"/>
      <c r="B378" s="67"/>
      <c r="C378" s="67"/>
      <c r="D378" s="67"/>
      <c r="E378" s="67"/>
      <c r="F378" s="67"/>
      <c r="G378" s="67"/>
      <c r="H378" s="67"/>
    </row>
    <row r="379" spans="1:8" x14ac:dyDescent="0.25">
      <c r="A379" s="67"/>
      <c r="B379" s="67"/>
      <c r="C379" s="67"/>
      <c r="D379" s="67"/>
      <c r="E379" s="67"/>
      <c r="F379" s="67"/>
      <c r="G379" s="67"/>
      <c r="H379" s="67"/>
    </row>
    <row r="380" spans="1:8" x14ac:dyDescent="0.25">
      <c r="A380" s="67"/>
      <c r="B380" s="67"/>
      <c r="C380" s="67"/>
      <c r="D380" s="67"/>
      <c r="E380" s="67"/>
      <c r="F380" s="67"/>
      <c r="G380" s="67"/>
      <c r="H380" s="67"/>
    </row>
    <row r="381" spans="1:8" x14ac:dyDescent="0.25">
      <c r="A381" s="67"/>
      <c r="B381" s="67"/>
      <c r="C381" s="67"/>
      <c r="D381" s="67"/>
      <c r="E381" s="67"/>
      <c r="F381" s="67"/>
      <c r="G381" s="67"/>
      <c r="H381" s="67"/>
    </row>
    <row r="382" spans="1:8" x14ac:dyDescent="0.25">
      <c r="A382" s="67"/>
      <c r="B382" s="67"/>
      <c r="C382" s="67"/>
      <c r="D382" s="67"/>
      <c r="E382" s="67"/>
      <c r="F382" s="67"/>
      <c r="G382" s="67"/>
      <c r="H382" s="67"/>
    </row>
    <row r="383" spans="1:8" x14ac:dyDescent="0.25">
      <c r="A383" s="67"/>
      <c r="B383" s="67"/>
      <c r="C383" s="67"/>
      <c r="D383" s="67"/>
      <c r="E383" s="67"/>
      <c r="F383" s="67"/>
      <c r="G383" s="67"/>
      <c r="H383" s="67"/>
    </row>
    <row r="384" spans="1:8" x14ac:dyDescent="0.25">
      <c r="A384" s="67"/>
      <c r="B384" s="67"/>
      <c r="C384" s="67"/>
      <c r="D384" s="67"/>
      <c r="E384" s="67"/>
      <c r="F384" s="67"/>
      <c r="G384" s="67"/>
      <c r="H384" s="67"/>
    </row>
    <row r="385" spans="1:8" x14ac:dyDescent="0.25">
      <c r="A385" s="67"/>
      <c r="B385" s="67"/>
      <c r="C385" s="67"/>
      <c r="D385" s="67"/>
      <c r="E385" s="67"/>
      <c r="F385" s="67"/>
      <c r="G385" s="67"/>
      <c r="H385" s="67"/>
    </row>
    <row r="386" spans="1:8" x14ac:dyDescent="0.25">
      <c r="A386" s="67"/>
      <c r="B386" s="67"/>
      <c r="C386" s="67"/>
      <c r="D386" s="67"/>
      <c r="E386" s="67"/>
      <c r="F386" s="67"/>
      <c r="G386" s="67"/>
      <c r="H386" s="67"/>
    </row>
    <row r="387" spans="1:8" x14ac:dyDescent="0.25">
      <c r="A387" s="67"/>
      <c r="B387" s="67"/>
      <c r="C387" s="67"/>
      <c r="D387" s="67"/>
      <c r="E387" s="67"/>
      <c r="F387" s="67"/>
      <c r="G387" s="67"/>
      <c r="H387" s="67"/>
    </row>
    <row r="388" spans="1:8" x14ac:dyDescent="0.25">
      <c r="A388" s="67"/>
      <c r="B388" s="67"/>
      <c r="C388" s="67"/>
      <c r="D388" s="67"/>
      <c r="E388" s="67"/>
      <c r="F388" s="67"/>
      <c r="G388" s="67"/>
      <c r="H388" s="67"/>
    </row>
    <row r="389" spans="1:8" x14ac:dyDescent="0.25">
      <c r="A389" s="67"/>
      <c r="B389" s="67"/>
      <c r="C389" s="67"/>
      <c r="D389" s="67"/>
      <c r="E389" s="67"/>
      <c r="F389" s="67"/>
      <c r="G389" s="67"/>
      <c r="H389" s="67"/>
    </row>
    <row r="390" spans="1:8" x14ac:dyDescent="0.25">
      <c r="A390" s="67"/>
      <c r="B390" s="67"/>
      <c r="C390" s="67"/>
      <c r="D390" s="67"/>
      <c r="E390" s="67"/>
      <c r="F390" s="67"/>
      <c r="G390" s="67"/>
      <c r="H390" s="67"/>
    </row>
    <row r="391" spans="1:8" x14ac:dyDescent="0.25">
      <c r="A391" s="67"/>
      <c r="B391" s="67"/>
      <c r="C391" s="67"/>
      <c r="D391" s="67"/>
      <c r="E391" s="67"/>
      <c r="F391" s="67"/>
      <c r="G391" s="67"/>
      <c r="H391" s="67"/>
    </row>
    <row r="392" spans="1:8" x14ac:dyDescent="0.25">
      <c r="A392" s="67"/>
      <c r="B392" s="67"/>
      <c r="C392" s="67"/>
      <c r="D392" s="67"/>
      <c r="E392" s="67"/>
      <c r="F392" s="67"/>
      <c r="G392" s="67"/>
      <c r="H392" s="67"/>
    </row>
    <row r="393" spans="1:8" x14ac:dyDescent="0.25">
      <c r="A393" s="67"/>
      <c r="B393" s="67"/>
      <c r="C393" s="67"/>
      <c r="D393" s="67"/>
      <c r="E393" s="67"/>
      <c r="F393" s="67"/>
      <c r="G393" s="67"/>
      <c r="H393" s="67"/>
    </row>
    <row r="394" spans="1:8" x14ac:dyDescent="0.25">
      <c r="A394" s="67"/>
      <c r="B394" s="67"/>
      <c r="C394" s="67"/>
      <c r="D394" s="67"/>
      <c r="E394" s="67"/>
      <c r="F394" s="67"/>
      <c r="G394" s="67"/>
      <c r="H394" s="67"/>
    </row>
    <row r="395" spans="1:8" x14ac:dyDescent="0.25">
      <c r="A395" s="67"/>
      <c r="B395" s="67"/>
      <c r="C395" s="67"/>
      <c r="D395" s="67"/>
      <c r="E395" s="67"/>
      <c r="F395" s="67"/>
      <c r="G395" s="67"/>
      <c r="H395" s="67"/>
    </row>
    <row r="396" spans="1:8" x14ac:dyDescent="0.25">
      <c r="A396" s="67"/>
      <c r="B396" s="67"/>
      <c r="C396" s="67"/>
      <c r="D396" s="67"/>
      <c r="E396" s="67"/>
      <c r="F396" s="67"/>
      <c r="G396" s="67"/>
      <c r="H396" s="67"/>
    </row>
    <row r="397" spans="1:8" x14ac:dyDescent="0.25">
      <c r="A397" s="67"/>
      <c r="B397" s="67"/>
      <c r="C397" s="67"/>
      <c r="D397" s="67"/>
      <c r="E397" s="67"/>
      <c r="F397" s="67"/>
      <c r="G397" s="67"/>
      <c r="H397" s="67"/>
    </row>
    <row r="398" spans="1:8" x14ac:dyDescent="0.25">
      <c r="A398" s="67"/>
      <c r="B398" s="67"/>
      <c r="C398" s="67"/>
      <c r="D398" s="67"/>
      <c r="E398" s="67"/>
      <c r="F398" s="67"/>
      <c r="G398" s="67"/>
      <c r="H398" s="67"/>
    </row>
    <row r="399" spans="1:8" x14ac:dyDescent="0.25">
      <c r="A399" s="67"/>
      <c r="B399" s="67"/>
      <c r="C399" s="67"/>
      <c r="D399" s="67"/>
      <c r="E399" s="67"/>
      <c r="F399" s="67"/>
      <c r="G399" s="67"/>
      <c r="H399" s="67"/>
    </row>
    <row r="400" spans="1:8" x14ac:dyDescent="0.25">
      <c r="A400" s="67"/>
      <c r="B400" s="67"/>
      <c r="C400" s="67"/>
      <c r="D400" s="67"/>
      <c r="E400" s="67"/>
      <c r="F400" s="67"/>
      <c r="G400" s="67"/>
      <c r="H400" s="67"/>
    </row>
    <row r="401" spans="1:8" x14ac:dyDescent="0.25">
      <c r="A401" s="67"/>
      <c r="B401" s="67"/>
      <c r="C401" s="67"/>
      <c r="D401" s="67"/>
      <c r="E401" s="67"/>
      <c r="F401" s="67"/>
      <c r="G401" s="67"/>
      <c r="H401" s="67"/>
    </row>
    <row r="402" spans="1:8" x14ac:dyDescent="0.25">
      <c r="A402" s="67"/>
      <c r="B402" s="67"/>
      <c r="C402" s="67"/>
      <c r="D402" s="67"/>
      <c r="E402" s="67"/>
      <c r="F402" s="67"/>
      <c r="G402" s="67"/>
      <c r="H402" s="67"/>
    </row>
    <row r="403" spans="1:8" x14ac:dyDescent="0.25">
      <c r="A403" s="67"/>
      <c r="B403" s="67"/>
      <c r="C403" s="67"/>
      <c r="D403" s="67"/>
      <c r="E403" s="67"/>
      <c r="F403" s="67"/>
      <c r="G403" s="67"/>
      <c r="H403" s="67"/>
    </row>
    <row r="404" spans="1:8" x14ac:dyDescent="0.25">
      <c r="A404" s="67"/>
      <c r="B404" s="67"/>
      <c r="C404" s="67"/>
      <c r="D404" s="67"/>
      <c r="E404" s="67"/>
      <c r="F404" s="67"/>
      <c r="G404" s="67"/>
      <c r="H404" s="67"/>
    </row>
    <row r="405" spans="1:8" x14ac:dyDescent="0.25">
      <c r="A405" s="67"/>
      <c r="B405" s="67"/>
      <c r="C405" s="67"/>
      <c r="D405" s="67"/>
      <c r="E405" s="67"/>
      <c r="F405" s="67"/>
      <c r="G405" s="67"/>
      <c r="H405" s="67"/>
    </row>
    <row r="406" spans="1:8" x14ac:dyDescent="0.25">
      <c r="A406" s="67"/>
      <c r="B406" s="67"/>
      <c r="C406" s="67"/>
      <c r="D406" s="67"/>
      <c r="E406" s="67"/>
      <c r="F406" s="67"/>
      <c r="G406" s="67"/>
      <c r="H406" s="67"/>
    </row>
    <row r="407" spans="1:8" x14ac:dyDescent="0.25">
      <c r="A407" s="67"/>
      <c r="B407" s="67"/>
      <c r="C407" s="67"/>
      <c r="D407" s="67"/>
      <c r="E407" s="67"/>
      <c r="F407" s="67"/>
      <c r="G407" s="67"/>
      <c r="H407" s="67"/>
    </row>
    <row r="408" spans="1:8" x14ac:dyDescent="0.25">
      <c r="A408" s="67"/>
      <c r="B408" s="67"/>
      <c r="C408" s="67"/>
      <c r="D408" s="67"/>
      <c r="E408" s="67"/>
      <c r="F408" s="67"/>
      <c r="G408" s="67"/>
      <c r="H408" s="67"/>
    </row>
    <row r="409" spans="1:8" x14ac:dyDescent="0.25">
      <c r="A409" s="67"/>
      <c r="B409" s="67"/>
      <c r="C409" s="67"/>
      <c r="D409" s="67"/>
      <c r="E409" s="67"/>
      <c r="F409" s="67"/>
      <c r="G409" s="67"/>
      <c r="H409" s="67"/>
    </row>
    <row r="410" spans="1:8" x14ac:dyDescent="0.25">
      <c r="A410" s="67"/>
      <c r="B410" s="67"/>
      <c r="C410" s="67"/>
      <c r="D410" s="67"/>
      <c r="E410" s="67"/>
      <c r="F410" s="67"/>
      <c r="G410" s="67"/>
      <c r="H410" s="67"/>
    </row>
    <row r="411" spans="1:8" x14ac:dyDescent="0.25">
      <c r="A411" s="67"/>
      <c r="B411" s="67"/>
      <c r="C411" s="67"/>
      <c r="D411" s="67"/>
      <c r="E411" s="67"/>
      <c r="F411" s="67"/>
      <c r="G411" s="67"/>
      <c r="H411" s="67"/>
    </row>
    <row r="412" spans="1:8" x14ac:dyDescent="0.25">
      <c r="A412" s="67"/>
      <c r="B412" s="67"/>
      <c r="C412" s="67"/>
      <c r="D412" s="67"/>
      <c r="E412" s="67"/>
      <c r="F412" s="67"/>
      <c r="G412" s="67"/>
      <c r="H412" s="67"/>
    </row>
    <row r="413" spans="1:8" x14ac:dyDescent="0.25">
      <c r="A413" s="67"/>
      <c r="B413" s="67"/>
      <c r="C413" s="67"/>
      <c r="D413" s="67"/>
      <c r="E413" s="67"/>
      <c r="F413" s="67"/>
      <c r="G413" s="67"/>
      <c r="H413" s="67"/>
    </row>
    <row r="414" spans="1:8" x14ac:dyDescent="0.25">
      <c r="A414" s="67"/>
      <c r="B414" s="67"/>
      <c r="C414" s="67"/>
      <c r="D414" s="67"/>
      <c r="E414" s="67"/>
      <c r="F414" s="67"/>
      <c r="G414" s="67"/>
      <c r="H414" s="67"/>
    </row>
    <row r="415" spans="1:8" x14ac:dyDescent="0.25">
      <c r="A415" s="67"/>
      <c r="B415" s="67"/>
      <c r="C415" s="67"/>
      <c r="D415" s="67"/>
      <c r="E415" s="67"/>
      <c r="F415" s="67"/>
      <c r="G415" s="67"/>
      <c r="H415" s="67"/>
    </row>
    <row r="416" spans="1:8" x14ac:dyDescent="0.25">
      <c r="A416" s="67"/>
      <c r="B416" s="67"/>
      <c r="C416" s="67"/>
      <c r="D416" s="67"/>
      <c r="E416" s="67"/>
      <c r="F416" s="67"/>
      <c r="G416" s="67"/>
      <c r="H416" s="67"/>
    </row>
    <row r="417" spans="1:8" x14ac:dyDescent="0.25">
      <c r="A417" s="67"/>
      <c r="B417" s="67"/>
      <c r="C417" s="67"/>
      <c r="D417" s="67"/>
      <c r="E417" s="67"/>
      <c r="F417" s="67"/>
      <c r="G417" s="67"/>
      <c r="H417" s="67"/>
    </row>
    <row r="418" spans="1:8" x14ac:dyDescent="0.25">
      <c r="A418" s="67"/>
      <c r="B418" s="67"/>
      <c r="C418" s="67"/>
      <c r="D418" s="67"/>
      <c r="E418" s="67"/>
      <c r="F418" s="67"/>
      <c r="G418" s="67"/>
      <c r="H418" s="67"/>
    </row>
    <row r="419" spans="1:8" x14ac:dyDescent="0.25">
      <c r="A419" s="67"/>
      <c r="B419" s="67"/>
      <c r="C419" s="67"/>
      <c r="D419" s="67"/>
      <c r="E419" s="67"/>
      <c r="F419" s="67"/>
      <c r="G419" s="67"/>
      <c r="H419" s="67"/>
    </row>
    <row r="420" spans="1:8" x14ac:dyDescent="0.25">
      <c r="A420" s="67"/>
      <c r="B420" s="67"/>
      <c r="C420" s="67"/>
      <c r="D420" s="67"/>
      <c r="E420" s="67"/>
      <c r="F420" s="67"/>
      <c r="G420" s="67"/>
      <c r="H420" s="67"/>
    </row>
    <row r="421" spans="1:8" x14ac:dyDescent="0.25">
      <c r="A421" s="67"/>
      <c r="B421" s="67"/>
      <c r="C421" s="67"/>
      <c r="D421" s="67"/>
      <c r="E421" s="67"/>
      <c r="F421" s="67"/>
      <c r="G421" s="67"/>
      <c r="H421" s="67"/>
    </row>
    <row r="422" spans="1:8" x14ac:dyDescent="0.25">
      <c r="A422" s="67"/>
      <c r="B422" s="67"/>
      <c r="C422" s="67"/>
      <c r="D422" s="67"/>
      <c r="E422" s="67"/>
      <c r="F422" s="67"/>
      <c r="G422" s="67"/>
      <c r="H422" s="67"/>
    </row>
    <row r="423" spans="1:8" x14ac:dyDescent="0.25">
      <c r="A423" s="67"/>
      <c r="B423" s="67"/>
      <c r="C423" s="67"/>
      <c r="D423" s="67"/>
      <c r="E423" s="67"/>
      <c r="F423" s="67"/>
      <c r="G423" s="67"/>
      <c r="H423" s="67"/>
    </row>
    <row r="424" spans="1:8" x14ac:dyDescent="0.25">
      <c r="A424" s="67"/>
      <c r="B424" s="67"/>
      <c r="C424" s="67"/>
      <c r="D424" s="67"/>
      <c r="E424" s="67"/>
      <c r="F424" s="67"/>
      <c r="G424" s="67"/>
      <c r="H424" s="67"/>
    </row>
    <row r="425" spans="1:8" x14ac:dyDescent="0.25">
      <c r="A425" s="67"/>
      <c r="B425" s="67"/>
      <c r="C425" s="67"/>
      <c r="D425" s="67"/>
      <c r="E425" s="67"/>
      <c r="F425" s="67"/>
      <c r="G425" s="67"/>
      <c r="H425" s="67"/>
    </row>
    <row r="426" spans="1:8" x14ac:dyDescent="0.25">
      <c r="A426" s="67"/>
      <c r="B426" s="67"/>
      <c r="C426" s="67"/>
      <c r="D426" s="67"/>
      <c r="E426" s="67"/>
      <c r="F426" s="67"/>
      <c r="G426" s="67"/>
      <c r="H426" s="67"/>
    </row>
    <row r="427" spans="1:8" x14ac:dyDescent="0.25">
      <c r="A427" s="67"/>
      <c r="B427" s="67"/>
      <c r="C427" s="67"/>
      <c r="D427" s="67"/>
      <c r="E427" s="67"/>
      <c r="F427" s="67"/>
      <c r="G427" s="67"/>
      <c r="H427" s="67"/>
    </row>
    <row r="428" spans="1:8" x14ac:dyDescent="0.25">
      <c r="A428" s="67"/>
      <c r="B428" s="67"/>
      <c r="C428" s="67"/>
      <c r="D428" s="67"/>
      <c r="E428" s="67"/>
      <c r="F428" s="67"/>
      <c r="G428" s="67"/>
      <c r="H428" s="67"/>
    </row>
    <row r="429" spans="1:8" x14ac:dyDescent="0.25">
      <c r="A429" s="67"/>
      <c r="B429" s="67"/>
      <c r="C429" s="67"/>
      <c r="D429" s="67"/>
      <c r="E429" s="67"/>
      <c r="F429" s="67"/>
      <c r="G429" s="67"/>
      <c r="H429" s="67"/>
    </row>
    <row r="430" spans="1:8" x14ac:dyDescent="0.25">
      <c r="A430" s="67"/>
      <c r="B430" s="67"/>
      <c r="C430" s="67"/>
      <c r="D430" s="67"/>
      <c r="E430" s="67"/>
      <c r="F430" s="67"/>
      <c r="G430" s="67"/>
      <c r="H430" s="67"/>
    </row>
    <row r="431" spans="1:8" x14ac:dyDescent="0.25">
      <c r="A431" s="67"/>
      <c r="B431" s="67"/>
      <c r="C431" s="67"/>
      <c r="D431" s="67"/>
      <c r="E431" s="67"/>
      <c r="F431" s="67"/>
      <c r="G431" s="67"/>
      <c r="H431" s="67"/>
    </row>
    <row r="432" spans="1:8" x14ac:dyDescent="0.25">
      <c r="A432" s="67"/>
      <c r="B432" s="67"/>
      <c r="C432" s="67"/>
      <c r="D432" s="67"/>
      <c r="E432" s="67"/>
      <c r="F432" s="67"/>
      <c r="G432" s="67"/>
      <c r="H432" s="67"/>
    </row>
    <row r="433" spans="1:8" x14ac:dyDescent="0.25">
      <c r="A433" s="67"/>
      <c r="B433" s="67"/>
      <c r="C433" s="67"/>
      <c r="D433" s="67"/>
      <c r="E433" s="67"/>
      <c r="F433" s="67"/>
      <c r="G433" s="67"/>
      <c r="H433" s="67"/>
    </row>
    <row r="434" spans="1:8" x14ac:dyDescent="0.25">
      <c r="A434" s="67"/>
      <c r="B434" s="67"/>
      <c r="C434" s="67"/>
      <c r="D434" s="67"/>
      <c r="E434" s="67"/>
      <c r="F434" s="67"/>
      <c r="G434" s="67"/>
      <c r="H434" s="67"/>
    </row>
    <row r="435" spans="1:8" x14ac:dyDescent="0.25">
      <c r="A435" s="67"/>
      <c r="B435" s="67"/>
      <c r="C435" s="67"/>
      <c r="D435" s="67"/>
      <c r="E435" s="67"/>
      <c r="F435" s="67"/>
      <c r="G435" s="67"/>
      <c r="H435" s="67"/>
    </row>
    <row r="436" spans="1:8" x14ac:dyDescent="0.25">
      <c r="A436" s="67"/>
      <c r="B436" s="67"/>
      <c r="C436" s="67"/>
      <c r="D436" s="67"/>
      <c r="E436" s="67"/>
      <c r="F436" s="67"/>
      <c r="G436" s="67"/>
      <c r="H436" s="67"/>
    </row>
    <row r="437" spans="1:8" x14ac:dyDescent="0.25">
      <c r="A437" s="67"/>
      <c r="B437" s="67"/>
      <c r="C437" s="67"/>
      <c r="D437" s="67"/>
      <c r="E437" s="67"/>
      <c r="F437" s="67"/>
      <c r="G437" s="67"/>
      <c r="H437" s="67"/>
    </row>
    <row r="438" spans="1:8" x14ac:dyDescent="0.25">
      <c r="A438" s="67"/>
      <c r="B438" s="67"/>
      <c r="C438" s="67"/>
      <c r="D438" s="67"/>
      <c r="E438" s="67"/>
      <c r="F438" s="67"/>
      <c r="G438" s="67"/>
      <c r="H438" s="67"/>
    </row>
    <row r="439" spans="1:8" x14ac:dyDescent="0.25">
      <c r="A439" s="67"/>
      <c r="B439" s="67"/>
      <c r="C439" s="67"/>
      <c r="D439" s="67"/>
      <c r="E439" s="67"/>
      <c r="F439" s="67"/>
      <c r="G439" s="67"/>
      <c r="H439" s="67"/>
    </row>
    <row r="440" spans="1:8" x14ac:dyDescent="0.25">
      <c r="A440" s="67"/>
      <c r="B440" s="67"/>
      <c r="C440" s="67"/>
      <c r="D440" s="67"/>
      <c r="E440" s="67"/>
      <c r="F440" s="67"/>
      <c r="G440" s="67"/>
      <c r="H440" s="67"/>
    </row>
    <row r="441" spans="1:8" x14ac:dyDescent="0.25">
      <c r="A441" s="67"/>
      <c r="B441" s="67"/>
      <c r="C441" s="67"/>
      <c r="D441" s="67"/>
      <c r="E441" s="67"/>
      <c r="F441" s="67"/>
      <c r="G441" s="67"/>
      <c r="H441" s="67"/>
    </row>
    <row r="442" spans="1:8" x14ac:dyDescent="0.25">
      <c r="A442" s="67"/>
      <c r="B442" s="67"/>
      <c r="C442" s="67"/>
      <c r="D442" s="67"/>
      <c r="E442" s="67"/>
      <c r="F442" s="67"/>
      <c r="G442" s="67"/>
      <c r="H442" s="67"/>
    </row>
    <row r="443" spans="1:8" x14ac:dyDescent="0.25">
      <c r="A443" s="67"/>
      <c r="B443" s="67"/>
      <c r="C443" s="67"/>
      <c r="D443" s="67"/>
      <c r="E443" s="67"/>
      <c r="F443" s="67"/>
      <c r="G443" s="67"/>
      <c r="H443" s="67"/>
    </row>
    <row r="444" spans="1:8" x14ac:dyDescent="0.25">
      <c r="A444" s="67"/>
      <c r="B444" s="67"/>
      <c r="C444" s="67"/>
      <c r="D444" s="67"/>
      <c r="E444" s="67"/>
      <c r="F444" s="67"/>
      <c r="G444" s="67"/>
      <c r="H444" s="67"/>
    </row>
    <row r="445" spans="1:8" x14ac:dyDescent="0.25">
      <c r="A445" s="67"/>
      <c r="B445" s="67"/>
      <c r="C445" s="67"/>
      <c r="D445" s="67"/>
      <c r="E445" s="67"/>
      <c r="F445" s="67"/>
      <c r="G445" s="67"/>
      <c r="H445" s="67"/>
    </row>
    <row r="446" spans="1:8" x14ac:dyDescent="0.25">
      <c r="A446" s="67"/>
      <c r="B446" s="67"/>
      <c r="C446" s="67"/>
      <c r="D446" s="67"/>
      <c r="E446" s="67"/>
      <c r="F446" s="67"/>
      <c r="G446" s="67"/>
      <c r="H446" s="67"/>
    </row>
    <row r="447" spans="1:8" x14ac:dyDescent="0.25">
      <c r="A447" s="67"/>
      <c r="B447" s="67"/>
      <c r="C447" s="67"/>
      <c r="D447" s="67"/>
      <c r="E447" s="67"/>
      <c r="F447" s="67"/>
      <c r="G447" s="67"/>
      <c r="H447" s="67"/>
    </row>
    <row r="448" spans="1:8" x14ac:dyDescent="0.25">
      <c r="A448" s="67"/>
      <c r="B448" s="67"/>
      <c r="C448" s="67"/>
      <c r="D448" s="67"/>
      <c r="E448" s="67"/>
      <c r="F448" s="67"/>
      <c r="G448" s="67"/>
      <c r="H448" s="67"/>
    </row>
    <row r="449" spans="1:8" x14ac:dyDescent="0.25">
      <c r="A449" s="67"/>
      <c r="B449" s="67"/>
      <c r="C449" s="67"/>
      <c r="D449" s="67"/>
      <c r="E449" s="67"/>
      <c r="F449" s="67"/>
      <c r="G449" s="67"/>
      <c r="H449" s="67"/>
    </row>
    <row r="450" spans="1:8" x14ac:dyDescent="0.25">
      <c r="A450" s="67"/>
      <c r="B450" s="67"/>
      <c r="C450" s="67"/>
      <c r="D450" s="67"/>
      <c r="E450" s="67"/>
      <c r="F450" s="67"/>
      <c r="G450" s="67"/>
      <c r="H450" s="67"/>
    </row>
    <row r="451" spans="1:8" x14ac:dyDescent="0.25">
      <c r="A451" s="67"/>
      <c r="B451" s="67"/>
      <c r="C451" s="67"/>
      <c r="D451" s="67"/>
      <c r="E451" s="67"/>
      <c r="F451" s="67"/>
      <c r="G451" s="67"/>
      <c r="H451" s="67"/>
    </row>
    <row r="452" spans="1:8" x14ac:dyDescent="0.25">
      <c r="A452" s="67"/>
      <c r="B452" s="67"/>
      <c r="C452" s="67"/>
      <c r="D452" s="67"/>
      <c r="E452" s="67"/>
      <c r="F452" s="67"/>
      <c r="G452" s="67"/>
      <c r="H452" s="67"/>
    </row>
    <row r="453" spans="1:8" x14ac:dyDescent="0.25">
      <c r="A453" s="67"/>
      <c r="B453" s="67"/>
      <c r="C453" s="67"/>
      <c r="D453" s="67"/>
      <c r="E453" s="67"/>
      <c r="F453" s="67"/>
      <c r="G453" s="67"/>
      <c r="H453" s="67"/>
    </row>
    <row r="454" spans="1:8" x14ac:dyDescent="0.25">
      <c r="A454" s="67"/>
      <c r="B454" s="67"/>
      <c r="C454" s="67"/>
      <c r="D454" s="67"/>
      <c r="E454" s="67"/>
      <c r="F454" s="67"/>
      <c r="G454" s="67"/>
      <c r="H454" s="67"/>
    </row>
    <row r="455" spans="1:8" x14ac:dyDescent="0.25">
      <c r="A455" s="67"/>
      <c r="B455" s="67"/>
      <c r="C455" s="67"/>
      <c r="D455" s="67"/>
      <c r="E455" s="67"/>
      <c r="F455" s="67"/>
      <c r="G455" s="67"/>
      <c r="H455" s="67"/>
    </row>
    <row r="456" spans="1:8" x14ac:dyDescent="0.25">
      <c r="A456" s="67"/>
      <c r="B456" s="67"/>
      <c r="C456" s="67"/>
      <c r="D456" s="67"/>
      <c r="E456" s="67"/>
      <c r="F456" s="67"/>
      <c r="G456" s="67"/>
      <c r="H456" s="67"/>
    </row>
    <row r="457" spans="1:8" x14ac:dyDescent="0.25">
      <c r="A457" s="67"/>
      <c r="B457" s="67"/>
      <c r="C457" s="67"/>
      <c r="D457" s="67"/>
      <c r="E457" s="67"/>
      <c r="F457" s="67"/>
      <c r="G457" s="67"/>
      <c r="H457" s="67"/>
    </row>
    <row r="458" spans="1:8" x14ac:dyDescent="0.25">
      <c r="A458" s="67"/>
      <c r="B458" s="67"/>
      <c r="C458" s="67"/>
      <c r="D458" s="67"/>
      <c r="E458" s="67"/>
      <c r="F458" s="67"/>
      <c r="G458" s="67"/>
      <c r="H458" s="67"/>
    </row>
    <row r="459" spans="1:8" x14ac:dyDescent="0.25">
      <c r="A459" s="67"/>
      <c r="B459" s="67"/>
      <c r="C459" s="67"/>
      <c r="D459" s="67"/>
      <c r="E459" s="67"/>
      <c r="F459" s="67"/>
      <c r="G459" s="67"/>
      <c r="H459" s="67"/>
    </row>
    <row r="460" spans="1:8" x14ac:dyDescent="0.25">
      <c r="A460" s="67"/>
      <c r="B460" s="67"/>
      <c r="C460" s="67"/>
      <c r="D460" s="67"/>
      <c r="E460" s="67"/>
      <c r="F460" s="67"/>
      <c r="G460" s="67"/>
      <c r="H460" s="67"/>
    </row>
    <row r="461" spans="1:8" x14ac:dyDescent="0.25">
      <c r="A461" s="67"/>
      <c r="B461" s="67"/>
      <c r="C461" s="67"/>
      <c r="D461" s="67"/>
      <c r="E461" s="67"/>
      <c r="F461" s="67"/>
      <c r="G461" s="67"/>
      <c r="H461" s="67"/>
    </row>
    <row r="462" spans="1:8" x14ac:dyDescent="0.25">
      <c r="A462" s="67"/>
      <c r="B462" s="67"/>
      <c r="C462" s="67"/>
      <c r="D462" s="67"/>
      <c r="E462" s="67"/>
      <c r="F462" s="67"/>
      <c r="G462" s="67"/>
      <c r="H462" s="67"/>
    </row>
    <row r="463" spans="1:8" x14ac:dyDescent="0.25">
      <c r="A463" s="67"/>
      <c r="B463" s="67"/>
      <c r="C463" s="67"/>
      <c r="D463" s="67"/>
      <c r="E463" s="67"/>
      <c r="F463" s="67"/>
      <c r="G463" s="67"/>
      <c r="H463" s="67"/>
    </row>
    <row r="464" spans="1:8" x14ac:dyDescent="0.25">
      <c r="A464" s="67"/>
      <c r="B464" s="67"/>
      <c r="C464" s="67"/>
      <c r="D464" s="67"/>
      <c r="E464" s="67"/>
      <c r="F464" s="67"/>
      <c r="G464" s="67"/>
      <c r="H464" s="67"/>
    </row>
    <row r="465" spans="1:8" x14ac:dyDescent="0.25">
      <c r="A465" s="67"/>
      <c r="B465" s="67"/>
      <c r="C465" s="67"/>
      <c r="D465" s="67"/>
      <c r="E465" s="67"/>
      <c r="F465" s="67"/>
      <c r="G465" s="67"/>
      <c r="H465" s="67"/>
    </row>
    <row r="466" spans="1:8" x14ac:dyDescent="0.25">
      <c r="A466" s="67"/>
      <c r="B466" s="67"/>
      <c r="C466" s="67"/>
      <c r="D466" s="67"/>
      <c r="E466" s="67"/>
      <c r="F466" s="67"/>
      <c r="G466" s="67"/>
      <c r="H466" s="67"/>
    </row>
    <row r="467" spans="1:8" x14ac:dyDescent="0.25">
      <c r="A467" s="67"/>
      <c r="B467" s="67"/>
      <c r="C467" s="67"/>
      <c r="D467" s="67"/>
      <c r="E467" s="67"/>
      <c r="F467" s="67"/>
      <c r="G467" s="67"/>
      <c r="H467" s="67"/>
    </row>
    <row r="468" spans="1:8" x14ac:dyDescent="0.25">
      <c r="A468" s="67"/>
      <c r="B468" s="67"/>
      <c r="C468" s="67"/>
      <c r="D468" s="67"/>
      <c r="E468" s="67"/>
      <c r="F468" s="67"/>
      <c r="G468" s="67"/>
      <c r="H468" s="67"/>
    </row>
    <row r="469" spans="1:8" x14ac:dyDescent="0.25">
      <c r="A469" s="67"/>
      <c r="B469" s="67"/>
      <c r="C469" s="67"/>
      <c r="D469" s="67"/>
      <c r="E469" s="67"/>
      <c r="F469" s="67"/>
      <c r="G469" s="67"/>
      <c r="H469" s="67"/>
    </row>
    <row r="470" spans="1:8" x14ac:dyDescent="0.25">
      <c r="A470" s="67"/>
      <c r="B470" s="67"/>
      <c r="C470" s="67"/>
      <c r="D470" s="67"/>
      <c r="E470" s="67"/>
      <c r="F470" s="67"/>
      <c r="G470" s="67"/>
      <c r="H470" s="67"/>
    </row>
    <row r="471" spans="1:8" x14ac:dyDescent="0.25">
      <c r="A471" s="67"/>
      <c r="B471" s="67"/>
      <c r="C471" s="67"/>
      <c r="D471" s="67"/>
      <c r="E471" s="67"/>
      <c r="F471" s="67"/>
      <c r="G471" s="67"/>
      <c r="H471" s="67"/>
    </row>
    <row r="472" spans="1:8" x14ac:dyDescent="0.25">
      <c r="A472" s="67"/>
      <c r="B472" s="67"/>
      <c r="C472" s="67"/>
      <c r="D472" s="67"/>
      <c r="E472" s="67"/>
      <c r="F472" s="67"/>
      <c r="G472" s="67"/>
      <c r="H472" s="67"/>
    </row>
    <row r="473" spans="1:8" x14ac:dyDescent="0.25">
      <c r="A473" s="67"/>
      <c r="B473" s="67"/>
      <c r="C473" s="67"/>
      <c r="D473" s="67"/>
      <c r="E473" s="67"/>
      <c r="F473" s="67"/>
      <c r="G473" s="67"/>
      <c r="H473" s="67"/>
    </row>
    <row r="474" spans="1:8" x14ac:dyDescent="0.25">
      <c r="A474" s="67"/>
      <c r="B474" s="67"/>
      <c r="C474" s="67"/>
      <c r="D474" s="67"/>
      <c r="E474" s="67"/>
      <c r="F474" s="67"/>
      <c r="G474" s="67"/>
      <c r="H474" s="67"/>
    </row>
    <row r="475" spans="1:8" x14ac:dyDescent="0.25">
      <c r="A475" s="67"/>
      <c r="B475" s="67"/>
      <c r="C475" s="67"/>
      <c r="D475" s="67"/>
      <c r="E475" s="67"/>
      <c r="F475" s="67"/>
      <c r="G475" s="67"/>
      <c r="H475" s="67"/>
    </row>
    <row r="476" spans="1:8" x14ac:dyDescent="0.25">
      <c r="A476" s="67"/>
      <c r="B476" s="67"/>
      <c r="C476" s="67"/>
      <c r="D476" s="67"/>
      <c r="E476" s="67"/>
      <c r="F476" s="67"/>
      <c r="G476" s="67"/>
      <c r="H476" s="67"/>
    </row>
    <row r="477" spans="1:8" x14ac:dyDescent="0.25">
      <c r="A477" s="67"/>
      <c r="B477" s="67"/>
      <c r="C477" s="67"/>
      <c r="D477" s="67"/>
      <c r="E477" s="67"/>
      <c r="F477" s="67"/>
      <c r="G477" s="67"/>
      <c r="H477" s="67"/>
    </row>
    <row r="478" spans="1:8" x14ac:dyDescent="0.25">
      <c r="A478" s="67"/>
      <c r="B478" s="67"/>
      <c r="C478" s="67"/>
      <c r="D478" s="67"/>
      <c r="E478" s="67"/>
      <c r="F478" s="67"/>
      <c r="G478" s="67"/>
      <c r="H478" s="67"/>
    </row>
    <row r="479" spans="1:8" x14ac:dyDescent="0.25">
      <c r="A479" s="67"/>
      <c r="B479" s="67"/>
      <c r="C479" s="67"/>
      <c r="D479" s="67"/>
      <c r="E479" s="67"/>
      <c r="F479" s="67"/>
      <c r="G479" s="67"/>
      <c r="H479" s="67"/>
    </row>
    <row r="480" spans="1:8" x14ac:dyDescent="0.25">
      <c r="A480" s="67"/>
      <c r="B480" s="67"/>
      <c r="C480" s="67"/>
      <c r="D480" s="67"/>
      <c r="E480" s="67"/>
      <c r="F480" s="67"/>
      <c r="G480" s="67"/>
      <c r="H480" s="67"/>
    </row>
    <row r="481" spans="1:8" x14ac:dyDescent="0.25">
      <c r="A481" s="67"/>
      <c r="B481" s="67"/>
      <c r="C481" s="67"/>
      <c r="D481" s="67"/>
      <c r="E481" s="67"/>
      <c r="F481" s="67"/>
      <c r="G481" s="67"/>
      <c r="H481" s="67"/>
    </row>
    <row r="482" spans="1:8" x14ac:dyDescent="0.25">
      <c r="A482" s="67"/>
      <c r="B482" s="67"/>
      <c r="C482" s="67"/>
      <c r="D482" s="67"/>
      <c r="E482" s="67"/>
      <c r="F482" s="67"/>
      <c r="G482" s="67"/>
      <c r="H482" s="67"/>
    </row>
    <row r="483" spans="1:8" x14ac:dyDescent="0.25">
      <c r="A483" s="67"/>
      <c r="B483" s="67"/>
      <c r="C483" s="67"/>
      <c r="D483" s="67"/>
      <c r="E483" s="67"/>
      <c r="F483" s="67"/>
      <c r="G483" s="67"/>
      <c r="H483" s="67"/>
    </row>
    <row r="484" spans="1:8" x14ac:dyDescent="0.25">
      <c r="A484" s="67"/>
      <c r="B484" s="67"/>
      <c r="C484" s="67"/>
      <c r="D484" s="67"/>
      <c r="E484" s="67"/>
      <c r="F484" s="67"/>
      <c r="G484" s="67"/>
      <c r="H484" s="67"/>
    </row>
    <row r="485" spans="1:8" x14ac:dyDescent="0.25">
      <c r="A485" s="67"/>
      <c r="B485" s="67"/>
      <c r="C485" s="67"/>
      <c r="D485" s="67"/>
      <c r="E485" s="67"/>
      <c r="F485" s="67"/>
      <c r="G485" s="67"/>
      <c r="H485" s="67"/>
    </row>
    <row r="486" spans="1:8" x14ac:dyDescent="0.25">
      <c r="A486" s="67"/>
      <c r="B486" s="67"/>
      <c r="C486" s="67"/>
      <c r="D486" s="67"/>
      <c r="E486" s="67"/>
      <c r="F486" s="67"/>
      <c r="G486" s="67"/>
      <c r="H486" s="67"/>
    </row>
    <row r="487" spans="1:8" x14ac:dyDescent="0.25">
      <c r="A487" s="67"/>
      <c r="B487" s="67"/>
      <c r="C487" s="67"/>
      <c r="D487" s="67"/>
      <c r="E487" s="67"/>
      <c r="F487" s="67"/>
      <c r="G487" s="67"/>
      <c r="H487" s="67"/>
    </row>
    <row r="488" spans="1:8" x14ac:dyDescent="0.25">
      <c r="A488" s="67"/>
      <c r="B488" s="67"/>
      <c r="C488" s="67"/>
      <c r="D488" s="67"/>
      <c r="E488" s="67"/>
      <c r="F488" s="67"/>
      <c r="G488" s="67"/>
      <c r="H488" s="67"/>
    </row>
    <row r="489" spans="1:8" x14ac:dyDescent="0.25">
      <c r="A489" s="67"/>
      <c r="B489" s="67"/>
      <c r="C489" s="67"/>
      <c r="D489" s="67"/>
      <c r="E489" s="67"/>
      <c r="F489" s="67"/>
      <c r="G489" s="67"/>
      <c r="H489" s="67"/>
    </row>
    <row r="490" spans="1:8" x14ac:dyDescent="0.25">
      <c r="A490" s="67"/>
      <c r="B490" s="67"/>
      <c r="C490" s="67"/>
      <c r="D490" s="67"/>
      <c r="E490" s="67"/>
      <c r="F490" s="67"/>
      <c r="G490" s="67"/>
      <c r="H490" s="67"/>
    </row>
    <row r="491" spans="1:8" x14ac:dyDescent="0.25">
      <c r="A491" s="67"/>
      <c r="B491" s="67"/>
      <c r="C491" s="67"/>
      <c r="D491" s="67"/>
      <c r="E491" s="67"/>
      <c r="F491" s="67"/>
      <c r="G491" s="67"/>
      <c r="H491" s="67"/>
    </row>
    <row r="492" spans="1:8" x14ac:dyDescent="0.25">
      <c r="A492" s="67"/>
      <c r="B492" s="67"/>
      <c r="C492" s="67"/>
      <c r="D492" s="67"/>
      <c r="E492" s="67"/>
      <c r="F492" s="67"/>
      <c r="G492" s="67"/>
      <c r="H492" s="67"/>
    </row>
    <row r="493" spans="1:8" x14ac:dyDescent="0.25">
      <c r="A493" s="67"/>
      <c r="B493" s="67"/>
      <c r="C493" s="67"/>
      <c r="D493" s="67"/>
      <c r="E493" s="67"/>
      <c r="F493" s="67"/>
      <c r="G493" s="67"/>
      <c r="H493" s="67"/>
    </row>
    <row r="494" spans="1:8" x14ac:dyDescent="0.25">
      <c r="A494" s="67"/>
      <c r="B494" s="67"/>
      <c r="C494" s="67"/>
      <c r="D494" s="67"/>
      <c r="E494" s="67"/>
      <c r="F494" s="67"/>
      <c r="G494" s="67"/>
      <c r="H494" s="67"/>
    </row>
    <row r="495" spans="1:8" x14ac:dyDescent="0.25">
      <c r="A495" s="67"/>
      <c r="B495" s="67"/>
      <c r="C495" s="67"/>
      <c r="D495" s="67"/>
      <c r="E495" s="67"/>
      <c r="F495" s="67"/>
      <c r="G495" s="67"/>
      <c r="H495" s="67"/>
    </row>
    <row r="496" spans="1:8" x14ac:dyDescent="0.25">
      <c r="A496" s="67"/>
      <c r="B496" s="67"/>
      <c r="C496" s="67"/>
      <c r="D496" s="67"/>
      <c r="E496" s="67"/>
      <c r="F496" s="67"/>
      <c r="G496" s="67"/>
      <c r="H496" s="67"/>
    </row>
    <row r="497" spans="1:8" x14ac:dyDescent="0.25">
      <c r="A497" s="67"/>
      <c r="B497" s="67"/>
      <c r="C497" s="67"/>
      <c r="D497" s="67"/>
      <c r="E497" s="67"/>
      <c r="F497" s="67"/>
      <c r="G497" s="67"/>
      <c r="H497" s="67"/>
    </row>
    <row r="498" spans="1:8" x14ac:dyDescent="0.25">
      <c r="A498" s="67"/>
      <c r="B498" s="67"/>
      <c r="C498" s="67"/>
      <c r="D498" s="67"/>
      <c r="E498" s="67"/>
      <c r="F498" s="67"/>
      <c r="G498" s="67"/>
      <c r="H498" s="67"/>
    </row>
    <row r="499" spans="1:8" x14ac:dyDescent="0.25">
      <c r="A499" s="67"/>
      <c r="B499" s="67"/>
      <c r="C499" s="67"/>
      <c r="D499" s="67"/>
      <c r="E499" s="67"/>
      <c r="F499" s="67"/>
      <c r="G499" s="67"/>
      <c r="H499" s="67"/>
    </row>
    <row r="500" spans="1:8" x14ac:dyDescent="0.25">
      <c r="A500" s="67"/>
      <c r="B500" s="67"/>
      <c r="C500" s="67"/>
      <c r="D500" s="67"/>
      <c r="E500" s="67"/>
      <c r="F500" s="67"/>
      <c r="G500" s="67"/>
      <c r="H500" s="67"/>
    </row>
    <row r="501" spans="1:8" x14ac:dyDescent="0.25">
      <c r="A501" s="67"/>
      <c r="B501" s="67"/>
      <c r="C501" s="67"/>
      <c r="D501" s="67"/>
      <c r="E501" s="67"/>
      <c r="F501" s="67"/>
      <c r="G501" s="67"/>
      <c r="H501" s="67"/>
    </row>
    <row r="502" spans="1:8" x14ac:dyDescent="0.25">
      <c r="A502" s="67"/>
      <c r="B502" s="67"/>
      <c r="C502" s="67"/>
      <c r="D502" s="67"/>
      <c r="E502" s="67"/>
      <c r="F502" s="67"/>
      <c r="G502" s="67"/>
      <c r="H502" s="67"/>
    </row>
    <row r="503" spans="1:8" x14ac:dyDescent="0.25">
      <c r="A503" s="67"/>
      <c r="B503" s="67"/>
      <c r="C503" s="67"/>
      <c r="D503" s="67"/>
      <c r="E503" s="67"/>
      <c r="F503" s="67"/>
      <c r="G503" s="67"/>
      <c r="H503" s="67"/>
    </row>
    <row r="504" spans="1:8" x14ac:dyDescent="0.25">
      <c r="A504" s="67"/>
      <c r="B504" s="67"/>
      <c r="C504" s="67"/>
      <c r="D504" s="67"/>
      <c r="E504" s="67"/>
      <c r="F504" s="67"/>
      <c r="G504" s="67"/>
      <c r="H504" s="67"/>
    </row>
    <row r="505" spans="1:8" x14ac:dyDescent="0.25">
      <c r="A505" s="67"/>
      <c r="B505" s="67"/>
      <c r="C505" s="67"/>
      <c r="D505" s="67"/>
      <c r="E505" s="67"/>
      <c r="F505" s="67"/>
      <c r="G505" s="67"/>
      <c r="H505" s="67"/>
    </row>
    <row r="506" spans="1:8" x14ac:dyDescent="0.25">
      <c r="A506" s="67"/>
      <c r="B506" s="67"/>
      <c r="C506" s="67"/>
      <c r="D506" s="67"/>
      <c r="E506" s="67"/>
      <c r="F506" s="67"/>
      <c r="G506" s="67"/>
      <c r="H506" s="67"/>
    </row>
    <row r="507" spans="1:8" x14ac:dyDescent="0.25">
      <c r="A507" s="67"/>
      <c r="B507" s="67"/>
      <c r="C507" s="67"/>
      <c r="D507" s="67"/>
      <c r="E507" s="67"/>
      <c r="F507" s="67"/>
      <c r="G507" s="67"/>
      <c r="H507" s="67"/>
    </row>
    <row r="508" spans="1:8" x14ac:dyDescent="0.25">
      <c r="A508" s="67"/>
      <c r="B508" s="67"/>
      <c r="C508" s="67"/>
      <c r="D508" s="67"/>
      <c r="E508" s="67"/>
      <c r="F508" s="67"/>
      <c r="G508" s="67"/>
      <c r="H508" s="67"/>
    </row>
    <row r="509" spans="1:8" x14ac:dyDescent="0.25">
      <c r="A509" s="67"/>
      <c r="B509" s="67"/>
      <c r="C509" s="67"/>
      <c r="D509" s="67"/>
      <c r="E509" s="67"/>
      <c r="F509" s="67"/>
      <c r="G509" s="67"/>
      <c r="H509" s="67"/>
    </row>
    <row r="510" spans="1:8" x14ac:dyDescent="0.25">
      <c r="A510" s="67"/>
      <c r="B510" s="67"/>
      <c r="C510" s="67"/>
      <c r="D510" s="67"/>
      <c r="E510" s="67"/>
      <c r="F510" s="67"/>
      <c r="G510" s="67"/>
      <c r="H510" s="67"/>
    </row>
    <row r="511" spans="1:8" x14ac:dyDescent="0.25">
      <c r="A511" s="67"/>
      <c r="B511" s="67"/>
      <c r="C511" s="67"/>
      <c r="D511" s="67"/>
      <c r="E511" s="67"/>
      <c r="F511" s="67"/>
      <c r="G511" s="67"/>
      <c r="H511" s="67"/>
    </row>
    <row r="512" spans="1:8" x14ac:dyDescent="0.25">
      <c r="A512" s="67"/>
      <c r="B512" s="67"/>
      <c r="C512" s="67"/>
      <c r="D512" s="67"/>
      <c r="E512" s="67"/>
      <c r="F512" s="67"/>
      <c r="G512" s="67"/>
      <c r="H512" s="67"/>
    </row>
    <row r="513" spans="1:8" x14ac:dyDescent="0.25">
      <c r="A513" s="67"/>
      <c r="B513" s="67"/>
      <c r="C513" s="67"/>
      <c r="D513" s="67"/>
      <c r="E513" s="67"/>
      <c r="F513" s="67"/>
      <c r="G513" s="67"/>
      <c r="H513" s="67"/>
    </row>
    <row r="514" spans="1:8" x14ac:dyDescent="0.25">
      <c r="A514" s="67"/>
      <c r="B514" s="67"/>
      <c r="C514" s="67"/>
      <c r="D514" s="67"/>
      <c r="E514" s="67"/>
      <c r="F514" s="67"/>
      <c r="G514" s="67"/>
      <c r="H514" s="67"/>
    </row>
    <row r="515" spans="1:8" x14ac:dyDescent="0.25">
      <c r="A515" s="67"/>
      <c r="B515" s="67"/>
      <c r="C515" s="67"/>
      <c r="D515" s="67"/>
      <c r="E515" s="67"/>
      <c r="F515" s="67"/>
      <c r="G515" s="67"/>
      <c r="H515" s="67"/>
    </row>
    <row r="516" spans="1:8" x14ac:dyDescent="0.25">
      <c r="A516" s="67"/>
      <c r="B516" s="67"/>
      <c r="C516" s="67"/>
      <c r="D516" s="67"/>
      <c r="E516" s="67"/>
      <c r="F516" s="67"/>
      <c r="G516" s="67"/>
      <c r="H516" s="67"/>
    </row>
    <row r="517" spans="1:8" x14ac:dyDescent="0.25">
      <c r="A517" s="67"/>
      <c r="B517" s="67"/>
      <c r="C517" s="67"/>
      <c r="D517" s="67"/>
      <c r="E517" s="67"/>
      <c r="F517" s="67"/>
      <c r="G517" s="67"/>
      <c r="H517" s="67"/>
    </row>
    <row r="518" spans="1:8" x14ac:dyDescent="0.25">
      <c r="A518" s="67"/>
      <c r="B518" s="67"/>
      <c r="C518" s="67"/>
      <c r="D518" s="67"/>
      <c r="E518" s="67"/>
      <c r="F518" s="67"/>
      <c r="G518" s="67"/>
      <c r="H518" s="67"/>
    </row>
    <row r="519" spans="1:8" x14ac:dyDescent="0.25">
      <c r="A519" s="67"/>
      <c r="B519" s="67"/>
      <c r="C519" s="67"/>
      <c r="D519" s="67"/>
      <c r="E519" s="67"/>
      <c r="F519" s="67"/>
      <c r="G519" s="67"/>
      <c r="H519" s="67"/>
    </row>
    <row r="520" spans="1:8" x14ac:dyDescent="0.25">
      <c r="A520" s="67"/>
      <c r="B520" s="67"/>
      <c r="C520" s="67"/>
      <c r="D520" s="67"/>
      <c r="E520" s="67"/>
      <c r="F520" s="67"/>
      <c r="G520" s="67"/>
      <c r="H520" s="67"/>
    </row>
    <row r="521" spans="1:8" x14ac:dyDescent="0.25">
      <c r="A521" s="67"/>
      <c r="B521" s="67"/>
      <c r="C521" s="67"/>
      <c r="D521" s="67"/>
      <c r="E521" s="67"/>
      <c r="F521" s="67"/>
      <c r="G521" s="67"/>
      <c r="H521" s="67"/>
    </row>
    <row r="522" spans="1:8" x14ac:dyDescent="0.25">
      <c r="A522" s="67"/>
      <c r="B522" s="67"/>
      <c r="C522" s="67"/>
      <c r="D522" s="67"/>
      <c r="E522" s="67"/>
      <c r="F522" s="67"/>
      <c r="G522" s="67"/>
      <c r="H522" s="67"/>
    </row>
    <row r="523" spans="1:8" x14ac:dyDescent="0.25">
      <c r="A523" s="67"/>
      <c r="B523" s="67"/>
      <c r="C523" s="67"/>
      <c r="D523" s="67"/>
      <c r="E523" s="67"/>
      <c r="F523" s="67"/>
      <c r="G523" s="67"/>
      <c r="H523" s="67"/>
    </row>
    <row r="524" spans="1:8" x14ac:dyDescent="0.25">
      <c r="A524" s="67"/>
      <c r="B524" s="67"/>
      <c r="C524" s="67"/>
      <c r="D524" s="67"/>
      <c r="E524" s="67"/>
      <c r="F524" s="67"/>
      <c r="G524" s="67"/>
      <c r="H524" s="67"/>
    </row>
    <row r="525" spans="1:8" x14ac:dyDescent="0.25">
      <c r="A525" s="67"/>
      <c r="B525" s="67"/>
      <c r="C525" s="67"/>
      <c r="D525" s="67"/>
      <c r="E525" s="67"/>
      <c r="F525" s="67"/>
      <c r="G525" s="67"/>
      <c r="H525" s="67"/>
    </row>
    <row r="526" spans="1:8" x14ac:dyDescent="0.25">
      <c r="A526" s="67"/>
      <c r="B526" s="67"/>
      <c r="C526" s="67"/>
      <c r="D526" s="67"/>
      <c r="E526" s="67"/>
      <c r="F526" s="67"/>
      <c r="G526" s="67"/>
      <c r="H526" s="67"/>
    </row>
    <row r="527" spans="1:8" x14ac:dyDescent="0.25">
      <c r="A527" s="67"/>
      <c r="B527" s="67"/>
      <c r="C527" s="67"/>
      <c r="D527" s="67"/>
      <c r="E527" s="67"/>
      <c r="F527" s="67"/>
      <c r="G527" s="67"/>
      <c r="H527" s="67"/>
    </row>
    <row r="528" spans="1:8" x14ac:dyDescent="0.25">
      <c r="A528" s="67"/>
      <c r="B528" s="67"/>
      <c r="C528" s="67"/>
      <c r="D528" s="67"/>
      <c r="E528" s="67"/>
      <c r="F528" s="67"/>
      <c r="G528" s="67"/>
      <c r="H528" s="67"/>
    </row>
    <row r="529" spans="1:8" x14ac:dyDescent="0.25">
      <c r="A529" s="67"/>
      <c r="B529" s="67"/>
      <c r="C529" s="67"/>
      <c r="D529" s="67"/>
      <c r="E529" s="67"/>
      <c r="F529" s="67"/>
      <c r="G529" s="67"/>
      <c r="H529" s="67"/>
    </row>
    <row r="530" spans="1:8" x14ac:dyDescent="0.25">
      <c r="A530" s="67"/>
      <c r="B530" s="67"/>
      <c r="C530" s="67"/>
      <c r="D530" s="67"/>
      <c r="E530" s="67"/>
      <c r="F530" s="67"/>
      <c r="G530" s="67"/>
      <c r="H530" s="67"/>
    </row>
    <row r="531" spans="1:8" x14ac:dyDescent="0.25">
      <c r="A531" s="67"/>
      <c r="B531" s="67"/>
      <c r="C531" s="67"/>
      <c r="D531" s="67"/>
      <c r="E531" s="67"/>
      <c r="F531" s="67"/>
      <c r="G531" s="67"/>
      <c r="H531" s="67"/>
    </row>
    <row r="532" spans="1:8" x14ac:dyDescent="0.25">
      <c r="A532" s="67"/>
      <c r="B532" s="67"/>
      <c r="C532" s="67"/>
      <c r="D532" s="67"/>
      <c r="E532" s="67"/>
      <c r="F532" s="67"/>
      <c r="G532" s="67"/>
      <c r="H532" s="67"/>
    </row>
    <row r="533" spans="1:8" x14ac:dyDescent="0.25">
      <c r="A533" s="67"/>
      <c r="B533" s="67"/>
      <c r="C533" s="67"/>
      <c r="D533" s="67"/>
      <c r="E533" s="67"/>
      <c r="F533" s="67"/>
      <c r="G533" s="67"/>
      <c r="H533" s="67"/>
    </row>
    <row r="534" spans="1:8" x14ac:dyDescent="0.25">
      <c r="A534" s="67"/>
      <c r="B534" s="67"/>
      <c r="C534" s="67"/>
      <c r="D534" s="67"/>
      <c r="E534" s="67"/>
      <c r="F534" s="67"/>
      <c r="G534" s="67"/>
      <c r="H534" s="67"/>
    </row>
    <row r="535" spans="1:8" x14ac:dyDescent="0.25">
      <c r="A535" s="67"/>
      <c r="B535" s="67"/>
      <c r="C535" s="67"/>
      <c r="D535" s="67"/>
      <c r="E535" s="67"/>
      <c r="F535" s="67"/>
      <c r="G535" s="67"/>
      <c r="H535" s="67"/>
    </row>
    <row r="536" spans="1:8" x14ac:dyDescent="0.25">
      <c r="A536" s="67"/>
      <c r="B536" s="67"/>
      <c r="C536" s="67"/>
      <c r="D536" s="67"/>
      <c r="E536" s="67"/>
      <c r="F536" s="67"/>
      <c r="G536" s="67"/>
      <c r="H536" s="67"/>
    </row>
    <row r="537" spans="1:8" x14ac:dyDescent="0.25">
      <c r="A537" s="67"/>
      <c r="B537" s="67"/>
      <c r="C537" s="67"/>
      <c r="D537" s="67"/>
      <c r="E537" s="67"/>
      <c r="F537" s="67"/>
      <c r="G537" s="67"/>
      <c r="H537" s="67"/>
    </row>
    <row r="538" spans="1:8" x14ac:dyDescent="0.25">
      <c r="A538" s="67"/>
      <c r="B538" s="67"/>
      <c r="C538" s="67"/>
      <c r="D538" s="67"/>
      <c r="E538" s="67"/>
      <c r="F538" s="67"/>
      <c r="G538" s="67"/>
      <c r="H538" s="67"/>
    </row>
    <row r="539" spans="1:8" x14ac:dyDescent="0.25">
      <c r="A539" s="67"/>
      <c r="B539" s="67"/>
      <c r="C539" s="67"/>
      <c r="D539" s="67"/>
      <c r="E539" s="67"/>
      <c r="F539" s="67"/>
      <c r="G539" s="67"/>
      <c r="H539" s="67"/>
    </row>
    <row r="540" spans="1:8" x14ac:dyDescent="0.25">
      <c r="A540" s="67"/>
      <c r="B540" s="67"/>
      <c r="C540" s="67"/>
      <c r="D540" s="67"/>
      <c r="E540" s="67"/>
      <c r="F540" s="67"/>
      <c r="G540" s="67"/>
      <c r="H540" s="67"/>
    </row>
    <row r="541" spans="1:8" x14ac:dyDescent="0.25">
      <c r="A541" s="67"/>
      <c r="B541" s="67"/>
      <c r="C541" s="67"/>
      <c r="D541" s="67"/>
      <c r="E541" s="67"/>
      <c r="F541" s="67"/>
      <c r="G541" s="67"/>
      <c r="H541" s="67"/>
    </row>
    <row r="542" spans="1:8" x14ac:dyDescent="0.25">
      <c r="A542" s="67"/>
      <c r="B542" s="67"/>
      <c r="C542" s="67"/>
      <c r="D542" s="67"/>
      <c r="E542" s="67"/>
      <c r="F542" s="67"/>
      <c r="G542" s="67"/>
      <c r="H542" s="67"/>
    </row>
    <row r="543" spans="1:8" x14ac:dyDescent="0.25">
      <c r="A543" s="67"/>
      <c r="B543" s="67"/>
      <c r="C543" s="67"/>
      <c r="D543" s="67"/>
      <c r="E543" s="67"/>
      <c r="F543" s="67"/>
      <c r="G543" s="67"/>
      <c r="H543" s="67"/>
    </row>
    <row r="544" spans="1:8" x14ac:dyDescent="0.25">
      <c r="A544" s="67"/>
      <c r="B544" s="67"/>
      <c r="C544" s="67"/>
      <c r="D544" s="67"/>
      <c r="E544" s="67"/>
      <c r="F544" s="67"/>
      <c r="G544" s="67"/>
      <c r="H544" s="67"/>
    </row>
    <row r="545" spans="1:8" x14ac:dyDescent="0.25">
      <c r="A545" s="67"/>
      <c r="B545" s="67"/>
      <c r="C545" s="67"/>
      <c r="D545" s="67"/>
      <c r="E545" s="67"/>
      <c r="F545" s="67"/>
      <c r="G545" s="67"/>
      <c r="H545" s="67"/>
    </row>
    <row r="546" spans="1:8" x14ac:dyDescent="0.25">
      <c r="A546" s="67"/>
      <c r="B546" s="67"/>
      <c r="C546" s="67"/>
      <c r="D546" s="67"/>
      <c r="E546" s="67"/>
      <c r="F546" s="67"/>
      <c r="G546" s="67"/>
      <c r="H546" s="67"/>
    </row>
    <row r="547" spans="1:8" x14ac:dyDescent="0.25">
      <c r="A547" s="67"/>
      <c r="B547" s="67"/>
      <c r="C547" s="67"/>
      <c r="D547" s="67"/>
      <c r="E547" s="67"/>
      <c r="F547" s="67"/>
      <c r="G547" s="67"/>
      <c r="H547" s="67"/>
    </row>
    <row r="548" spans="1:8" x14ac:dyDescent="0.25">
      <c r="A548" s="67"/>
      <c r="B548" s="67"/>
      <c r="C548" s="67"/>
      <c r="D548" s="67"/>
      <c r="E548" s="67"/>
      <c r="F548" s="67"/>
      <c r="G548" s="67"/>
      <c r="H548" s="67"/>
    </row>
    <row r="549" spans="1:8" x14ac:dyDescent="0.25">
      <c r="A549" s="67"/>
      <c r="B549" s="67"/>
      <c r="C549" s="67"/>
      <c r="D549" s="67"/>
      <c r="E549" s="67"/>
      <c r="F549" s="67"/>
      <c r="G549" s="67"/>
      <c r="H549" s="67"/>
    </row>
    <row r="550" spans="1:8" x14ac:dyDescent="0.25">
      <c r="A550" s="67"/>
      <c r="B550" s="67"/>
      <c r="C550" s="67"/>
      <c r="D550" s="67"/>
      <c r="E550" s="67"/>
      <c r="F550" s="67"/>
      <c r="G550" s="67"/>
      <c r="H550" s="67"/>
    </row>
    <row r="551" spans="1:8" x14ac:dyDescent="0.25">
      <c r="A551" s="67"/>
      <c r="B551" s="67"/>
      <c r="C551" s="67"/>
      <c r="D551" s="67"/>
      <c r="E551" s="67"/>
      <c r="F551" s="67"/>
      <c r="G551" s="67"/>
      <c r="H551" s="67"/>
    </row>
    <row r="552" spans="1:8" x14ac:dyDescent="0.25">
      <c r="A552" s="67"/>
      <c r="B552" s="67"/>
      <c r="C552" s="67"/>
      <c r="D552" s="67"/>
      <c r="E552" s="67"/>
      <c r="F552" s="67"/>
      <c r="G552" s="67"/>
      <c r="H552" s="67"/>
    </row>
    <row r="553" spans="1:8" x14ac:dyDescent="0.25">
      <c r="A553" s="67"/>
      <c r="B553" s="67"/>
      <c r="C553" s="67"/>
      <c r="D553" s="67"/>
      <c r="E553" s="67"/>
      <c r="F553" s="67"/>
      <c r="G553" s="67"/>
      <c r="H553" s="67"/>
    </row>
    <row r="554" spans="1:8" x14ac:dyDescent="0.25">
      <c r="A554" s="67"/>
      <c r="B554" s="67"/>
      <c r="C554" s="67"/>
      <c r="D554" s="67"/>
      <c r="E554" s="67"/>
      <c r="F554" s="67"/>
      <c r="G554" s="67"/>
      <c r="H554" s="67"/>
    </row>
    <row r="555" spans="1:8" x14ac:dyDescent="0.25">
      <c r="A555" s="67"/>
      <c r="B555" s="67"/>
      <c r="C555" s="67"/>
      <c r="D555" s="67"/>
      <c r="E555" s="67"/>
      <c r="F555" s="67"/>
      <c r="G555" s="67"/>
      <c r="H555" s="67"/>
    </row>
    <row r="556" spans="1:8" x14ac:dyDescent="0.25">
      <c r="A556" s="67"/>
      <c r="B556" s="67"/>
      <c r="C556" s="67"/>
      <c r="D556" s="67"/>
      <c r="E556" s="67"/>
      <c r="F556" s="67"/>
      <c r="G556" s="67"/>
      <c r="H556" s="67"/>
    </row>
    <row r="557" spans="1:8" x14ac:dyDescent="0.25">
      <c r="A557" s="67"/>
      <c r="B557" s="67"/>
      <c r="C557" s="67"/>
      <c r="D557" s="67"/>
      <c r="E557" s="67"/>
      <c r="F557" s="67"/>
      <c r="G557" s="67"/>
      <c r="H557" s="67"/>
    </row>
    <row r="558" spans="1:8" x14ac:dyDescent="0.25">
      <c r="A558" s="67"/>
      <c r="B558" s="67"/>
      <c r="C558" s="67"/>
      <c r="D558" s="67"/>
      <c r="E558" s="67"/>
      <c r="F558" s="67"/>
      <c r="G558" s="67"/>
      <c r="H558" s="67"/>
    </row>
    <row r="559" spans="1:8" x14ac:dyDescent="0.25">
      <c r="A559" s="67"/>
      <c r="B559" s="67"/>
      <c r="C559" s="67"/>
      <c r="D559" s="67"/>
      <c r="E559" s="67"/>
      <c r="F559" s="67"/>
      <c r="G559" s="67"/>
      <c r="H559" s="67"/>
    </row>
    <row r="560" spans="1:8" x14ac:dyDescent="0.25">
      <c r="A560" s="67"/>
      <c r="B560" s="67"/>
      <c r="C560" s="67"/>
      <c r="D560" s="67"/>
      <c r="E560" s="67"/>
      <c r="F560" s="67"/>
      <c r="G560" s="67"/>
      <c r="H560" s="67"/>
    </row>
    <row r="561" spans="1:8" x14ac:dyDescent="0.25">
      <c r="A561" s="67"/>
      <c r="B561" s="67"/>
      <c r="C561" s="67"/>
      <c r="D561" s="67"/>
      <c r="E561" s="67"/>
      <c r="F561" s="67"/>
      <c r="G561" s="67"/>
      <c r="H561" s="67"/>
    </row>
    <row r="562" spans="1:8" x14ac:dyDescent="0.25">
      <c r="A562" s="67"/>
      <c r="B562" s="67"/>
      <c r="C562" s="67"/>
      <c r="D562" s="67"/>
      <c r="E562" s="67"/>
      <c r="F562" s="67"/>
      <c r="G562" s="67"/>
      <c r="H562" s="67"/>
    </row>
    <row r="563" spans="1:8" x14ac:dyDescent="0.25">
      <c r="A563" s="67"/>
      <c r="B563" s="67"/>
      <c r="C563" s="67"/>
      <c r="D563" s="67"/>
      <c r="E563" s="67"/>
      <c r="F563" s="67"/>
      <c r="G563" s="67"/>
      <c r="H563" s="67"/>
    </row>
    <row r="564" spans="1:8" x14ac:dyDescent="0.25">
      <c r="A564" s="67"/>
      <c r="B564" s="67"/>
      <c r="C564" s="67"/>
      <c r="D564" s="67"/>
      <c r="E564" s="67"/>
      <c r="F564" s="67"/>
      <c r="G564" s="67"/>
      <c r="H564" s="67"/>
    </row>
    <row r="565" spans="1:8" x14ac:dyDescent="0.25">
      <c r="A565" s="67"/>
      <c r="B565" s="67"/>
      <c r="C565" s="67"/>
      <c r="D565" s="67"/>
      <c r="E565" s="67"/>
      <c r="F565" s="67"/>
      <c r="G565" s="67"/>
      <c r="H565" s="67"/>
    </row>
    <row r="566" spans="1:8" x14ac:dyDescent="0.25">
      <c r="A566" s="67"/>
      <c r="B566" s="67"/>
      <c r="C566" s="67"/>
      <c r="D566" s="67"/>
      <c r="E566" s="67"/>
      <c r="F566" s="67"/>
      <c r="G566" s="67"/>
      <c r="H566" s="67"/>
    </row>
    <row r="567" spans="1:8" x14ac:dyDescent="0.25">
      <c r="A567" s="67"/>
      <c r="B567" s="67"/>
      <c r="C567" s="67"/>
      <c r="D567" s="67"/>
      <c r="E567" s="67"/>
      <c r="F567" s="67"/>
      <c r="G567" s="67"/>
      <c r="H567" s="67"/>
    </row>
    <row r="568" spans="1:8" x14ac:dyDescent="0.25">
      <c r="A568" s="67"/>
      <c r="B568" s="67"/>
      <c r="C568" s="67"/>
      <c r="D568" s="67"/>
      <c r="E568" s="67"/>
      <c r="F568" s="67"/>
      <c r="G568" s="67"/>
      <c r="H568" s="67"/>
    </row>
    <row r="569" spans="1:8" x14ac:dyDescent="0.25">
      <c r="A569" s="67"/>
      <c r="B569" s="67"/>
      <c r="C569" s="67"/>
      <c r="D569" s="67"/>
      <c r="E569" s="67"/>
      <c r="F569" s="67"/>
      <c r="G569" s="67"/>
      <c r="H569" s="67"/>
    </row>
    <row r="570" spans="1:8" x14ac:dyDescent="0.25">
      <c r="A570" s="67"/>
      <c r="B570" s="67"/>
      <c r="C570" s="67"/>
      <c r="D570" s="67"/>
      <c r="E570" s="67"/>
      <c r="F570" s="67"/>
      <c r="G570" s="67"/>
      <c r="H570" s="67"/>
    </row>
    <row r="571" spans="1:8" x14ac:dyDescent="0.25">
      <c r="A571" s="67"/>
      <c r="B571" s="67"/>
      <c r="C571" s="67"/>
      <c r="D571" s="67"/>
      <c r="E571" s="67"/>
      <c r="F571" s="67"/>
      <c r="G571" s="67"/>
      <c r="H571" s="67"/>
    </row>
    <row r="572" spans="1:8" x14ac:dyDescent="0.25">
      <c r="A572" s="67"/>
      <c r="B572" s="67"/>
      <c r="C572" s="67"/>
      <c r="D572" s="67"/>
      <c r="E572" s="67"/>
      <c r="F572" s="67"/>
      <c r="G572" s="67"/>
      <c r="H572" s="67"/>
    </row>
    <row r="573" spans="1:8" x14ac:dyDescent="0.25">
      <c r="A573" s="67"/>
      <c r="B573" s="67"/>
      <c r="C573" s="67"/>
      <c r="D573" s="67"/>
      <c r="E573" s="67"/>
      <c r="F573" s="67"/>
      <c r="G573" s="67"/>
      <c r="H573" s="67"/>
    </row>
    <row r="574" spans="1:8" x14ac:dyDescent="0.25">
      <c r="A574" s="67"/>
      <c r="B574" s="67"/>
      <c r="C574" s="67"/>
      <c r="D574" s="67"/>
      <c r="E574" s="67"/>
      <c r="F574" s="67"/>
      <c r="G574" s="67"/>
      <c r="H574" s="67"/>
    </row>
    <row r="575" spans="1:8" x14ac:dyDescent="0.25">
      <c r="A575" s="67"/>
      <c r="B575" s="67"/>
      <c r="C575" s="67"/>
      <c r="D575" s="67"/>
      <c r="E575" s="67"/>
      <c r="F575" s="67"/>
      <c r="G575" s="67"/>
      <c r="H575" s="67"/>
    </row>
    <row r="576" spans="1:8" x14ac:dyDescent="0.25">
      <c r="A576" s="67"/>
      <c r="B576" s="67"/>
      <c r="C576" s="67"/>
      <c r="D576" s="67"/>
      <c r="E576" s="67"/>
      <c r="F576" s="67"/>
      <c r="G576" s="67"/>
      <c r="H576" s="67"/>
    </row>
    <row r="577" spans="1:8" x14ac:dyDescent="0.25">
      <c r="A577" s="67"/>
      <c r="B577" s="67"/>
      <c r="C577" s="67"/>
      <c r="D577" s="67"/>
      <c r="E577" s="67"/>
      <c r="F577" s="67"/>
      <c r="G577" s="67"/>
      <c r="H577" s="67"/>
    </row>
    <row r="578" spans="1:8" x14ac:dyDescent="0.25">
      <c r="A578" s="67"/>
      <c r="B578" s="67"/>
      <c r="C578" s="67"/>
      <c r="D578" s="67"/>
      <c r="E578" s="67"/>
      <c r="F578" s="67"/>
      <c r="G578" s="67"/>
      <c r="H578" s="67"/>
    </row>
    <row r="579" spans="1:8" x14ac:dyDescent="0.25">
      <c r="A579" s="67"/>
      <c r="B579" s="67"/>
      <c r="C579" s="67"/>
      <c r="D579" s="67"/>
      <c r="E579" s="67"/>
      <c r="F579" s="67"/>
      <c r="G579" s="67"/>
      <c r="H579" s="67"/>
    </row>
    <row r="580" spans="1:8" x14ac:dyDescent="0.25">
      <c r="A580" s="67"/>
      <c r="B580" s="67"/>
      <c r="C580" s="67"/>
      <c r="D580" s="67"/>
      <c r="E580" s="67"/>
      <c r="F580" s="67"/>
      <c r="G580" s="67"/>
      <c r="H580" s="67"/>
    </row>
    <row r="581" spans="1:8" x14ac:dyDescent="0.25">
      <c r="A581" s="67"/>
      <c r="B581" s="67"/>
      <c r="C581" s="67"/>
      <c r="D581" s="67"/>
      <c r="E581" s="67"/>
      <c r="F581" s="67"/>
      <c r="G581" s="67"/>
      <c r="H581" s="67"/>
    </row>
    <row r="582" spans="1:8" x14ac:dyDescent="0.25">
      <c r="A582" s="67"/>
      <c r="B582" s="67"/>
      <c r="C582" s="67"/>
      <c r="D582" s="67"/>
      <c r="E582" s="67"/>
      <c r="F582" s="67"/>
      <c r="G582" s="67"/>
      <c r="H582" s="67"/>
    </row>
    <row r="583" spans="1:8" x14ac:dyDescent="0.25">
      <c r="A583" s="67"/>
      <c r="B583" s="67"/>
      <c r="C583" s="67"/>
      <c r="D583" s="67"/>
      <c r="E583" s="67"/>
      <c r="F583" s="67"/>
      <c r="G583" s="67"/>
      <c r="H583" s="67"/>
    </row>
    <row r="584" spans="1:8" x14ac:dyDescent="0.25">
      <c r="A584" s="67"/>
      <c r="B584" s="67"/>
      <c r="C584" s="67"/>
      <c r="D584" s="67"/>
      <c r="E584" s="67"/>
      <c r="F584" s="67"/>
      <c r="G584" s="67"/>
      <c r="H584" s="67"/>
    </row>
    <row r="585" spans="1:8" x14ac:dyDescent="0.25">
      <c r="A585" s="67"/>
      <c r="B585" s="67"/>
      <c r="C585" s="67"/>
      <c r="D585" s="67"/>
      <c r="E585" s="67"/>
      <c r="F585" s="67"/>
      <c r="G585" s="67"/>
      <c r="H585" s="67"/>
    </row>
    <row r="586" spans="1:8" x14ac:dyDescent="0.25">
      <c r="A586" s="67"/>
      <c r="B586" s="67"/>
      <c r="C586" s="67"/>
      <c r="D586" s="67"/>
      <c r="E586" s="67"/>
      <c r="F586" s="67"/>
      <c r="G586" s="67"/>
      <c r="H586" s="67"/>
    </row>
    <row r="587" spans="1:8" x14ac:dyDescent="0.25">
      <c r="A587" s="67"/>
      <c r="B587" s="67"/>
      <c r="C587" s="67"/>
      <c r="D587" s="67"/>
      <c r="E587" s="67"/>
      <c r="F587" s="67"/>
      <c r="G587" s="67"/>
      <c r="H587" s="67"/>
    </row>
    <row r="588" spans="1:8" x14ac:dyDescent="0.25">
      <c r="A588" s="67"/>
      <c r="B588" s="67"/>
      <c r="C588" s="67"/>
      <c r="D588" s="67"/>
      <c r="E588" s="67"/>
      <c r="F588" s="67"/>
      <c r="G588" s="67"/>
      <c r="H588" s="67"/>
    </row>
    <row r="589" spans="1:8" x14ac:dyDescent="0.25">
      <c r="A589" s="67"/>
      <c r="B589" s="67"/>
      <c r="C589" s="67"/>
      <c r="D589" s="67"/>
      <c r="E589" s="67"/>
      <c r="F589" s="67"/>
      <c r="G589" s="67"/>
      <c r="H589" s="67"/>
    </row>
    <row r="590" spans="1:8" x14ac:dyDescent="0.25">
      <c r="A590" s="67"/>
      <c r="B590" s="67"/>
      <c r="C590" s="67"/>
      <c r="D590" s="67"/>
      <c r="E590" s="67"/>
      <c r="F590" s="67"/>
      <c r="G590" s="67"/>
      <c r="H590" s="67"/>
    </row>
    <row r="591" spans="1:8" x14ac:dyDescent="0.25">
      <c r="A591" s="67"/>
      <c r="B591" s="67"/>
      <c r="C591" s="67"/>
      <c r="D591" s="67"/>
      <c r="E591" s="67"/>
      <c r="F591" s="67"/>
      <c r="G591" s="67"/>
      <c r="H591" s="67"/>
    </row>
    <row r="592" spans="1:8" x14ac:dyDescent="0.25">
      <c r="A592" s="67"/>
      <c r="B592" s="67"/>
      <c r="C592" s="67"/>
      <c r="D592" s="67"/>
      <c r="E592" s="67"/>
      <c r="F592" s="67"/>
      <c r="G592" s="67"/>
      <c r="H592" s="67"/>
    </row>
    <row r="593" spans="1:8" x14ac:dyDescent="0.25">
      <c r="A593" s="67"/>
      <c r="B593" s="67"/>
      <c r="C593" s="67"/>
      <c r="D593" s="67"/>
      <c r="E593" s="67"/>
      <c r="F593" s="67"/>
      <c r="G593" s="67"/>
      <c r="H593" s="67"/>
    </row>
    <row r="594" spans="1:8" x14ac:dyDescent="0.25">
      <c r="A594" s="67"/>
      <c r="B594" s="67"/>
      <c r="C594" s="67"/>
      <c r="D594" s="67"/>
      <c r="E594" s="67"/>
      <c r="F594" s="67"/>
      <c r="G594" s="67"/>
      <c r="H594" s="67"/>
    </row>
    <row r="595" spans="1:8" x14ac:dyDescent="0.25">
      <c r="A595" s="67"/>
      <c r="B595" s="67"/>
      <c r="C595" s="67"/>
      <c r="D595" s="67"/>
      <c r="E595" s="67"/>
      <c r="F595" s="67"/>
      <c r="G595" s="67"/>
      <c r="H595" s="67"/>
    </row>
    <row r="596" spans="1:8" x14ac:dyDescent="0.25">
      <c r="A596" s="67"/>
      <c r="B596" s="67"/>
      <c r="C596" s="67"/>
      <c r="D596" s="67"/>
      <c r="E596" s="67"/>
      <c r="F596" s="67"/>
      <c r="G596" s="67"/>
      <c r="H596" s="67"/>
    </row>
    <row r="597" spans="1:8" x14ac:dyDescent="0.25">
      <c r="A597" s="67"/>
      <c r="B597" s="67"/>
      <c r="C597" s="67"/>
      <c r="D597" s="67"/>
      <c r="E597" s="67"/>
      <c r="F597" s="67"/>
      <c r="G597" s="67"/>
      <c r="H597" s="67"/>
    </row>
    <row r="598" spans="1:8" x14ac:dyDescent="0.25">
      <c r="A598" s="67"/>
      <c r="B598" s="67"/>
      <c r="C598" s="67"/>
      <c r="D598" s="67"/>
      <c r="E598" s="67"/>
      <c r="F598" s="67"/>
      <c r="G598" s="67"/>
      <c r="H598" s="67"/>
    </row>
    <row r="599" spans="1:8" x14ac:dyDescent="0.25">
      <c r="A599" s="67"/>
      <c r="B599" s="67"/>
      <c r="C599" s="67"/>
      <c r="D599" s="67"/>
      <c r="E599" s="67"/>
      <c r="F599" s="67"/>
      <c r="G599" s="67"/>
      <c r="H599" s="67"/>
    </row>
    <row r="600" spans="1:8" x14ac:dyDescent="0.25">
      <c r="A600" s="67"/>
      <c r="B600" s="67"/>
      <c r="C600" s="67"/>
      <c r="D600" s="67"/>
      <c r="E600" s="67"/>
      <c r="F600" s="67"/>
      <c r="G600" s="67"/>
      <c r="H600" s="67"/>
    </row>
    <row r="601" spans="1:8" x14ac:dyDescent="0.25">
      <c r="A601" s="67"/>
      <c r="B601" s="67"/>
      <c r="C601" s="67"/>
      <c r="D601" s="67"/>
      <c r="E601" s="67"/>
      <c r="F601" s="67"/>
      <c r="G601" s="67"/>
      <c r="H601" s="67"/>
    </row>
    <row r="602" spans="1:8" x14ac:dyDescent="0.25">
      <c r="A602" s="67"/>
      <c r="B602" s="67"/>
      <c r="C602" s="67"/>
      <c r="D602" s="67"/>
      <c r="E602" s="67"/>
      <c r="F602" s="67"/>
      <c r="G602" s="67"/>
      <c r="H602" s="67"/>
    </row>
    <row r="603" spans="1:8" x14ac:dyDescent="0.25">
      <c r="A603" s="67"/>
      <c r="B603" s="67"/>
      <c r="C603" s="67"/>
      <c r="D603" s="67"/>
      <c r="E603" s="67"/>
      <c r="F603" s="67"/>
      <c r="G603" s="67"/>
      <c r="H603" s="67"/>
    </row>
    <row r="604" spans="1:8" x14ac:dyDescent="0.25">
      <c r="A604" s="67"/>
      <c r="B604" s="67"/>
      <c r="C604" s="67"/>
      <c r="D604" s="67"/>
      <c r="E604" s="67"/>
      <c r="F604" s="67"/>
      <c r="G604" s="67"/>
      <c r="H604" s="67"/>
    </row>
    <row r="605" spans="1:8" x14ac:dyDescent="0.25">
      <c r="A605" s="67"/>
      <c r="B605" s="67"/>
      <c r="C605" s="67"/>
      <c r="D605" s="67"/>
      <c r="E605" s="67"/>
      <c r="F605" s="67"/>
      <c r="G605" s="67"/>
      <c r="H605" s="67"/>
    </row>
    <row r="606" spans="1:8" x14ac:dyDescent="0.25">
      <c r="A606" s="67"/>
      <c r="B606" s="67"/>
      <c r="C606" s="67"/>
      <c r="D606" s="67"/>
      <c r="E606" s="67"/>
      <c r="F606" s="67"/>
      <c r="G606" s="67"/>
      <c r="H606" s="67"/>
    </row>
    <row r="607" spans="1:8" x14ac:dyDescent="0.25">
      <c r="A607" s="67"/>
      <c r="B607" s="67"/>
      <c r="C607" s="67"/>
      <c r="D607" s="67"/>
      <c r="E607" s="67"/>
      <c r="F607" s="67"/>
      <c r="G607" s="67"/>
      <c r="H607" s="67"/>
    </row>
    <row r="608" spans="1:8" x14ac:dyDescent="0.25">
      <c r="A608" s="67"/>
      <c r="B608" s="67"/>
      <c r="C608" s="67"/>
      <c r="D608" s="67"/>
      <c r="E608" s="67"/>
      <c r="F608" s="67"/>
      <c r="G608" s="67"/>
      <c r="H608" s="67"/>
    </row>
    <row r="609" spans="1:8" x14ac:dyDescent="0.25">
      <c r="A609" s="67"/>
      <c r="B609" s="67"/>
      <c r="C609" s="67"/>
      <c r="D609" s="67"/>
      <c r="E609" s="67"/>
      <c r="F609" s="67"/>
      <c r="G609" s="67"/>
      <c r="H609" s="67"/>
    </row>
    <row r="610" spans="1:8" x14ac:dyDescent="0.25">
      <c r="A610" s="67"/>
      <c r="B610" s="67"/>
      <c r="C610" s="67"/>
      <c r="D610" s="67"/>
      <c r="E610" s="67"/>
      <c r="F610" s="67"/>
      <c r="G610" s="67"/>
      <c r="H610" s="67"/>
    </row>
    <row r="611" spans="1:8" x14ac:dyDescent="0.25">
      <c r="A611" s="67"/>
      <c r="B611" s="67"/>
      <c r="C611" s="67"/>
      <c r="D611" s="67"/>
      <c r="E611" s="67"/>
      <c r="F611" s="67"/>
      <c r="G611" s="67"/>
      <c r="H611" s="67"/>
    </row>
    <row r="612" spans="1:8" x14ac:dyDescent="0.25">
      <c r="A612" s="67"/>
      <c r="B612" s="67"/>
      <c r="C612" s="67"/>
      <c r="D612" s="67"/>
      <c r="E612" s="67"/>
      <c r="F612" s="67"/>
      <c r="G612" s="67"/>
      <c r="H612" s="67"/>
    </row>
    <row r="613" spans="1:8" x14ac:dyDescent="0.25">
      <c r="A613" s="67"/>
      <c r="B613" s="67"/>
      <c r="C613" s="67"/>
      <c r="D613" s="67"/>
      <c r="E613" s="67"/>
      <c r="F613" s="67"/>
      <c r="G613" s="67"/>
      <c r="H613" s="67"/>
    </row>
    <row r="614" spans="1:8" x14ac:dyDescent="0.25">
      <c r="A614" s="67"/>
      <c r="B614" s="67"/>
      <c r="C614" s="67"/>
      <c r="D614" s="67"/>
      <c r="E614" s="67"/>
      <c r="F614" s="67"/>
      <c r="G614" s="67"/>
      <c r="H614" s="67"/>
    </row>
    <row r="615" spans="1:8" x14ac:dyDescent="0.25">
      <c r="A615" s="67"/>
      <c r="B615" s="67"/>
      <c r="C615" s="67"/>
      <c r="D615" s="67"/>
      <c r="E615" s="67"/>
      <c r="F615" s="67"/>
      <c r="G615" s="67"/>
      <c r="H615" s="67"/>
    </row>
  </sheetData>
  <mergeCells count="7">
    <mergeCell ref="J2:J3"/>
    <mergeCell ref="B1:H1"/>
    <mergeCell ref="B2:H2"/>
    <mergeCell ref="B16:H16"/>
    <mergeCell ref="B4:H4"/>
    <mergeCell ref="B8:H8"/>
    <mergeCell ref="B12:H12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970D7CFBE3846B827A1AB49688E6B" ma:contentTypeVersion="15" ma:contentTypeDescription="Create a new document." ma:contentTypeScope="" ma:versionID="6bee03530fedd13e647515e478d49a2f">
  <xsd:schema xmlns:xsd="http://www.w3.org/2001/XMLSchema" xmlns:xs="http://www.w3.org/2001/XMLSchema" xmlns:p="http://schemas.microsoft.com/office/2006/metadata/properties" xmlns:ns2="8f20058f-962e-4714-94be-9ada6463a423" xmlns:ns3="e234cb40-727e-478a-a1b2-0db8b2c44b94" targetNamespace="http://schemas.microsoft.com/office/2006/metadata/properties" ma:root="true" ma:fieldsID="443b756335c844a2e12762b7fe7afc71" ns2:_="" ns3:_="">
    <xsd:import namespace="8f20058f-962e-4714-94be-9ada6463a423"/>
    <xsd:import namespace="e234cb40-727e-478a-a1b2-0db8b2c44b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0058f-962e-4714-94be-9ada6463a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7455382-2f32-4d23-bb8b-28003e0e81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4cb40-727e-478a-a1b2-0db8b2c44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7e51bc7-2138-49bc-8f7a-da93ae3453bc}" ma:internalName="TaxCatchAll" ma:showField="CatchAllData" ma:web="e234cb40-727e-478a-a1b2-0db8b2c44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20058f-962e-4714-94be-9ada6463a423">
      <Terms xmlns="http://schemas.microsoft.com/office/infopath/2007/PartnerControls"/>
    </lcf76f155ced4ddcb4097134ff3c332f>
    <TaxCatchAll xmlns="e234cb40-727e-478a-a1b2-0db8b2c44b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05DE3-06FF-4FC2-8B02-FDE24A1BB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0058f-962e-4714-94be-9ada6463a423"/>
    <ds:schemaRef ds:uri="e234cb40-727e-478a-a1b2-0db8b2c44b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D7DB1-48D1-45A7-8157-510C94C24031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8f20058f-962e-4714-94be-9ada6463a423"/>
    <ds:schemaRef ds:uri="http://purl.org/dc/terms/"/>
    <ds:schemaRef ds:uri="http://schemas.microsoft.com/office/2006/documentManagement/types"/>
    <ds:schemaRef ds:uri="http://schemas.microsoft.com/office/infopath/2007/PartnerControls"/>
    <ds:schemaRef ds:uri="e234cb40-727e-478a-a1b2-0db8b2c44b9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FB7DDC-1723-4CCC-BAE5-F7AEA301B0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Database Description</vt:lpstr>
      <vt:lpstr>Content</vt:lpstr>
      <vt:lpstr>Total Arab-operations </vt:lpstr>
      <vt:lpstr>Total world-operations </vt:lpstr>
      <vt:lpstr>Arab-Outstanding Commitments</vt:lpstr>
      <vt:lpstr> Arab-New Commitments</vt:lpstr>
      <vt:lpstr>Arab-Claims Paid</vt:lpstr>
      <vt:lpstr>Arab-Recoveries</vt:lpstr>
      <vt:lpstr>  by Guarantee operator </vt:lpstr>
      <vt:lpstr>  by Sector(MLT)</vt:lpstr>
      <vt:lpstr>  by Sector(PRI)</vt:lpstr>
      <vt:lpstr>Projection 2</vt:lpstr>
      <vt:lpstr> %New Commi- total import </vt:lpstr>
      <vt:lpstr>New Commitments-total exp (val)</vt:lpstr>
      <vt:lpstr>'  by Guarantee operator '!Print_Area</vt:lpstr>
      <vt:lpstr>'  by Sector(MLT)'!Print_Area</vt:lpstr>
      <vt:lpstr>'  by Sector(PRI)'!Print_Area</vt:lpstr>
      <vt:lpstr>' %New Commi- total import '!Print_Area</vt:lpstr>
      <vt:lpstr>' Arab-New Commitments'!Print_Area</vt:lpstr>
      <vt:lpstr>'Arab-Claims Paid'!Print_Area</vt:lpstr>
      <vt:lpstr>'Arab-Outstanding Commitments'!Print_Area</vt:lpstr>
      <vt:lpstr>'Arab-Recoveries'!Print_Area</vt:lpstr>
      <vt:lpstr>Content!Print_Area</vt:lpstr>
      <vt:lpstr>'Database Description'!Print_Area</vt:lpstr>
      <vt:lpstr>'Total Arab-operations '!Print_Area</vt:lpstr>
      <vt:lpstr>'Total world-operations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 Oueslati</dc:creator>
  <cp:lastModifiedBy>Anis Oueslati</cp:lastModifiedBy>
  <cp:lastPrinted>2022-10-30T10:53:12Z</cp:lastPrinted>
  <dcterms:created xsi:type="dcterms:W3CDTF">2021-09-20T07:29:34Z</dcterms:created>
  <dcterms:modified xsi:type="dcterms:W3CDTF">2022-10-30T10:57:37Z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0x0101007F4970D7CFBE3846B827A1AB49688E6B</vt:lpwstr>
  </property>
  <property fmtid="{D5CDD505-2E9C-101B-9397-08002B2CF9AE}" pid="3" name="Order">
    <vt:r8>2727400</vt:r8>
  </property>
  <property fmtid="{D5CDD505-2E9C-101B-9397-08002B2CF9AE}" pid="4" name="MediaServiceImageTags">
    <vt:lpwstr/>
  </property>
</Properties>
</file>